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Sheet1" sheetId="1" r:id="rId1"/>
    <sheet name="Sheet4" sheetId="4" r:id="rId2"/>
  </sheets>
  <definedNames>
    <definedName name="_xlnm._FilterDatabase" localSheetId="0" hidden="1">Sheet1!$A$4:$E$40</definedName>
    <definedName name="linearity" localSheetId="1">Sheet4!$A$1:$I$41</definedName>
    <definedName name="preditcted_ch._A" localSheetId="0">Sheet1!$F$4:$F$40</definedName>
  </definedNames>
  <calcPr calcId="125725"/>
</workbook>
</file>

<file path=xl/calcChain.xml><?xml version="1.0" encoding="utf-8"?>
<calcChain xmlns="http://schemas.openxmlformats.org/spreadsheetml/2006/main">
  <c r="A5" i="1"/>
  <c r="B5"/>
  <c r="C5"/>
  <c r="D5"/>
  <c r="E5"/>
  <c r="A6"/>
  <c r="B6"/>
  <c r="C6"/>
  <c r="D6"/>
  <c r="E6"/>
  <c r="A7"/>
  <c r="B7"/>
  <c r="C7"/>
  <c r="D7"/>
  <c r="E7"/>
  <c r="A8"/>
  <c r="B8"/>
  <c r="C8"/>
  <c r="D8"/>
  <c r="E8"/>
  <c r="A9"/>
  <c r="B9"/>
  <c r="C9"/>
  <c r="D9"/>
  <c r="E9"/>
  <c r="A10"/>
  <c r="B10"/>
  <c r="C10"/>
  <c r="D10"/>
  <c r="E10"/>
  <c r="A11"/>
  <c r="B11"/>
  <c r="C11"/>
  <c r="D11"/>
  <c r="E11"/>
  <c r="A12"/>
  <c r="B12"/>
  <c r="C12"/>
  <c r="D12"/>
  <c r="E12"/>
  <c r="A13"/>
  <c r="B13"/>
  <c r="C13"/>
  <c r="D13"/>
  <c r="E13"/>
  <c r="A14"/>
  <c r="B14"/>
  <c r="C14"/>
  <c r="D14"/>
  <c r="E14"/>
  <c r="A15"/>
  <c r="B15"/>
  <c r="C15"/>
  <c r="D15"/>
  <c r="E15"/>
  <c r="A16"/>
  <c r="B16"/>
  <c r="C16"/>
  <c r="D16"/>
  <c r="E16"/>
  <c r="A17"/>
  <c r="B17"/>
  <c r="C17"/>
  <c r="D17"/>
  <c r="E17"/>
  <c r="A18"/>
  <c r="B18"/>
  <c r="C18"/>
  <c r="D18"/>
  <c r="E18"/>
  <c r="A19"/>
  <c r="B19"/>
  <c r="C19"/>
  <c r="D19"/>
  <c r="E19"/>
  <c r="A20"/>
  <c r="B20"/>
  <c r="C20"/>
  <c r="D20"/>
  <c r="E20"/>
  <c r="A21"/>
  <c r="B21"/>
  <c r="C21"/>
  <c r="D21"/>
  <c r="E21"/>
  <c r="A22"/>
  <c r="B22"/>
  <c r="C22"/>
  <c r="D22"/>
  <c r="E22"/>
  <c r="A23"/>
  <c r="B23"/>
  <c r="C23"/>
  <c r="D23"/>
  <c r="E23"/>
  <c r="A24"/>
  <c r="B24"/>
  <c r="C24"/>
  <c r="D24"/>
  <c r="E24"/>
  <c r="A25"/>
  <c r="B25"/>
  <c r="C25"/>
  <c r="D25"/>
  <c r="E25"/>
  <c r="A26"/>
  <c r="B26"/>
  <c r="C26"/>
  <c r="D26"/>
  <c r="E26"/>
  <c r="A27"/>
  <c r="B27"/>
  <c r="C27"/>
  <c r="D27"/>
  <c r="E27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B4"/>
  <c r="C4"/>
  <c r="D4"/>
  <c r="E4"/>
  <c r="A4"/>
  <c r="J8" l="1"/>
  <c r="K8" s="1"/>
  <c r="M8" s="1"/>
  <c r="F40"/>
  <c r="G40" s="1"/>
  <c r="I40" s="1"/>
  <c r="J10"/>
  <c r="K10" s="1"/>
  <c r="M10" s="1"/>
  <c r="F36"/>
  <c r="G36" s="1"/>
  <c r="I36" s="1"/>
  <c r="F32"/>
  <c r="G32" s="1"/>
  <c r="I32" s="1"/>
  <c r="F24"/>
  <c r="G24" s="1"/>
  <c r="I24" s="1"/>
  <c r="F16"/>
  <c r="F12"/>
  <c r="G12" s="1"/>
  <c r="I12" s="1"/>
  <c r="J4"/>
  <c r="J37"/>
  <c r="K37" s="1"/>
  <c r="M37" s="1"/>
  <c r="J29"/>
  <c r="K29" s="1"/>
  <c r="M29" s="1"/>
  <c r="J21"/>
  <c r="K21" s="1"/>
  <c r="M21" s="1"/>
  <c r="J17"/>
  <c r="K17" s="1"/>
  <c r="M17" s="1"/>
  <c r="J5"/>
  <c r="K5" s="1"/>
  <c r="M5" s="1"/>
  <c r="F4"/>
  <c r="F33"/>
  <c r="G33" s="1"/>
  <c r="I33" s="1"/>
  <c r="F29"/>
  <c r="G29" s="1"/>
  <c r="I29" s="1"/>
  <c r="F21"/>
  <c r="G21" s="1"/>
  <c r="I21" s="1"/>
  <c r="F13"/>
  <c r="F9"/>
  <c r="G9" s="1"/>
  <c r="I9" s="1"/>
  <c r="J38"/>
  <c r="K38" s="1"/>
  <c r="M38" s="1"/>
  <c r="J30"/>
  <c r="K30" s="1"/>
  <c r="M30" s="1"/>
  <c r="J26"/>
  <c r="J22"/>
  <c r="K22" s="1"/>
  <c r="M22" s="1"/>
  <c r="J18"/>
  <c r="K18" s="1"/>
  <c r="M18" s="1"/>
  <c r="J14"/>
  <c r="K14" s="1"/>
  <c r="M14" s="1"/>
  <c r="J6"/>
  <c r="K6" s="1"/>
  <c r="M6" s="1"/>
  <c r="F38"/>
  <c r="G38" s="1"/>
  <c r="I38" s="1"/>
  <c r="F34"/>
  <c r="G34" s="1"/>
  <c r="I34" s="1"/>
  <c r="F30"/>
  <c r="G30" s="1"/>
  <c r="I30" s="1"/>
  <c r="F26"/>
  <c r="G26" s="1"/>
  <c r="I26" s="1"/>
  <c r="F22"/>
  <c r="G22" s="1"/>
  <c r="I22" s="1"/>
  <c r="F18"/>
  <c r="G18" s="1"/>
  <c r="I18" s="1"/>
  <c r="F14"/>
  <c r="G14" s="1"/>
  <c r="I14" s="1"/>
  <c r="F10"/>
  <c r="F6"/>
  <c r="G6" s="1"/>
  <c r="I6" s="1"/>
  <c r="J39"/>
  <c r="K39" s="1"/>
  <c r="M39" s="1"/>
  <c r="J35"/>
  <c r="K35" s="1"/>
  <c r="M35" s="1"/>
  <c r="J31"/>
  <c r="J27"/>
  <c r="K27" s="1"/>
  <c r="M27" s="1"/>
  <c r="J23"/>
  <c r="K23" s="1"/>
  <c r="M23" s="1"/>
  <c r="J19"/>
  <c r="K19" s="1"/>
  <c r="M19" s="1"/>
  <c r="J15"/>
  <c r="K15" s="1"/>
  <c r="M15" s="1"/>
  <c r="J11"/>
  <c r="K11" s="1"/>
  <c r="M11" s="1"/>
  <c r="J7"/>
  <c r="F28"/>
  <c r="G28" s="1"/>
  <c r="I28" s="1"/>
  <c r="F20"/>
  <c r="G20" s="1"/>
  <c r="I20" s="1"/>
  <c r="F8"/>
  <c r="G8" s="1"/>
  <c r="I8" s="1"/>
  <c r="J33"/>
  <c r="K33" s="1"/>
  <c r="M33" s="1"/>
  <c r="J25"/>
  <c r="K25" s="1"/>
  <c r="M25" s="1"/>
  <c r="J13"/>
  <c r="K13" s="1"/>
  <c r="M13" s="1"/>
  <c r="J9"/>
  <c r="K9" s="1"/>
  <c r="M9" s="1"/>
  <c r="F37"/>
  <c r="G37" s="1"/>
  <c r="I37" s="1"/>
  <c r="F25"/>
  <c r="G25" s="1"/>
  <c r="I25" s="1"/>
  <c r="F17"/>
  <c r="F5"/>
  <c r="G5" s="1"/>
  <c r="I5" s="1"/>
  <c r="J34"/>
  <c r="K34" s="1"/>
  <c r="M34" s="1"/>
  <c r="F39"/>
  <c r="G39" s="1"/>
  <c r="I39" s="1"/>
  <c r="F35"/>
  <c r="G35" s="1"/>
  <c r="I35" s="1"/>
  <c r="F31"/>
  <c r="G31" s="1"/>
  <c r="I31" s="1"/>
  <c r="F27"/>
  <c r="G27" s="1"/>
  <c r="I27" s="1"/>
  <c r="F23"/>
  <c r="G23" s="1"/>
  <c r="I23" s="1"/>
  <c r="F19"/>
  <c r="F15"/>
  <c r="G15" s="1"/>
  <c r="I15" s="1"/>
  <c r="F11"/>
  <c r="G11" s="1"/>
  <c r="I11" s="1"/>
  <c r="F7"/>
  <c r="G7" s="1"/>
  <c r="I7" s="1"/>
  <c r="J40"/>
  <c r="K40" s="1"/>
  <c r="M40" s="1"/>
  <c r="J36"/>
  <c r="K36" s="1"/>
  <c r="M36" s="1"/>
  <c r="J32"/>
  <c r="K32" s="1"/>
  <c r="M32" s="1"/>
  <c r="J28"/>
  <c r="K28" s="1"/>
  <c r="M28" s="1"/>
  <c r="J24"/>
  <c r="J20"/>
  <c r="K20" s="1"/>
  <c r="M20" s="1"/>
  <c r="J16"/>
  <c r="K16" s="1"/>
  <c r="M16" s="1"/>
  <c r="J12"/>
  <c r="K12" s="1"/>
  <c r="M12" s="1"/>
  <c r="K24"/>
  <c r="M24" s="1"/>
  <c r="K4"/>
  <c r="M4" s="1"/>
  <c r="G16"/>
  <c r="I16" s="1"/>
  <c r="G4"/>
  <c r="I4" s="1"/>
  <c r="G17"/>
  <c r="I17" s="1"/>
  <c r="G13"/>
  <c r="I13" s="1"/>
  <c r="K26"/>
  <c r="M26" s="1"/>
  <c r="G10"/>
  <c r="I10" s="1"/>
  <c r="K31"/>
  <c r="M31" s="1"/>
  <c r="K7"/>
  <c r="M7" s="1"/>
  <c r="G19"/>
  <c r="I19" s="1"/>
  <c r="L4" l="1"/>
  <c r="H4"/>
</calcChain>
</file>

<file path=xl/connections.xml><?xml version="1.0" encoding="utf-8"?>
<connections xmlns="http://schemas.openxmlformats.org/spreadsheetml/2006/main">
  <connection id="1" name="linearity" type="6" refreshedVersion="3" background="1" refreshOnLoad="1" saveData="1">
    <textPr prompt="0" codePage="437" firstRow="2" sourceFile="C:\Users\sztenp\Documents\Audio Precision\AP2700 3.30\FADGI\linearity.txt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<sst xmlns="http://schemas.openxmlformats.org/spreadsheetml/2006/main" count="86" uniqueCount="35">
  <si>
    <t>Gen.Ampl A</t>
  </si>
  <si>
    <t>Source 1</t>
  </si>
  <si>
    <t>dBu</t>
  </si>
  <si>
    <t>DSP Anlr.Bandpass A</t>
  </si>
  <si>
    <t>Data 1</t>
  </si>
  <si>
    <t>dBFS</t>
  </si>
  <si>
    <t>Data 2</t>
  </si>
  <si>
    <t>DSP Anlr.Bandpass B</t>
  </si>
  <si>
    <t>Data 3</t>
  </si>
  <si>
    <t>Data 4</t>
  </si>
  <si>
    <t>residuals from trendline (ch.a)</t>
  </si>
  <si>
    <t>Standard Dev Chan A</t>
  </si>
  <si>
    <t>residuals ch b</t>
  </si>
  <si>
    <t>Standard dev chan b</t>
  </si>
  <si>
    <t>preditcted from trend ch. A</t>
  </si>
  <si>
    <t>Predicted from trend ch. B</t>
  </si>
  <si>
    <t>percent dev vs input ch A</t>
  </si>
  <si>
    <t>percent dev vs input ch B</t>
  </si>
  <si>
    <t xml:space="preserve">        DSP Anlr.Bandpass A</t>
  </si>
  <si>
    <t xml:space="preserve"> DSP Anlr.Bandpass A</t>
  </si>
  <si>
    <t xml:space="preserve"> DSP Anlr.Bandpass B</t>
  </si>
  <si>
    <t xml:space="preserve"> </t>
  </si>
  <si>
    <t xml:space="preserve">          Data 1</t>
  </si>
  <si>
    <t xml:space="preserve">            Data 2</t>
  </si>
  <si>
    <t xml:space="preserve">            Data 3</t>
  </si>
  <si>
    <t xml:space="preserve">            Data 4</t>
  </si>
  <si>
    <t xml:space="preserve">            </t>
  </si>
  <si>
    <t xml:space="preserve">               dBFS</t>
  </si>
  <si>
    <t xml:space="preserve">              dBFS</t>
  </si>
  <si>
    <t xml:space="preserve">              </t>
  </si>
  <si>
    <t xml:space="preserve">   </t>
  </si>
  <si>
    <t xml:space="preserve">  </t>
  </si>
  <si>
    <t xml:space="preserve">    </t>
  </si>
  <si>
    <t>dB</t>
  </si>
  <si>
    <t>%</t>
  </si>
</sst>
</file>

<file path=xl/styles.xml><?xml version="1.0" encoding="utf-8"?>
<styleSheet xmlns="http://schemas.openxmlformats.org/spreadsheetml/2006/main">
  <numFmts count="1">
    <numFmt numFmtId="164" formatCode="#,##0.000000"/>
  </numFmts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1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name>Linearity trendline</c:name>
            <c:trendlineType val="linear"/>
            <c:dispEq val="1"/>
            <c:trendlineLbl>
              <c:layout>
                <c:manualLayout>
                  <c:x val="0.46849365704286988"/>
                  <c:y val="-4.7462817147857098E-4"/>
                </c:manualLayout>
              </c:layout>
              <c:numFmt formatCode="General" sourceLinked="0"/>
            </c:trendlineLbl>
          </c:trendline>
          <c:xVal>
            <c:numRef>
              <c:f>Sheet1!$A$4:$A$40</c:f>
              <c:numCache>
                <c:formatCode>#,##0.000000</c:formatCode>
                <c:ptCount val="37"/>
                <c:pt idx="0">
                  <c:v>16.000548284800001</c:v>
                </c:pt>
                <c:pt idx="1">
                  <c:v>12.990486947300001</c:v>
                </c:pt>
                <c:pt idx="2">
                  <c:v>9.9799483714800008</c:v>
                </c:pt>
                <c:pt idx="3">
                  <c:v>6.9698870340300001</c:v>
                </c:pt>
                <c:pt idx="4">
                  <c:v>3.9593484582</c:v>
                </c:pt>
                <c:pt idx="5">
                  <c:v>0.94928712075400001</c:v>
                </c:pt>
                <c:pt idx="6">
                  <c:v>-2.0598053733900001</c:v>
                </c:pt>
                <c:pt idx="7">
                  <c:v>-5.0692678508700002</c:v>
                </c:pt>
                <c:pt idx="8">
                  <c:v>-8.0804052866700005</c:v>
                </c:pt>
                <c:pt idx="9">
                  <c:v>-11.089867764199999</c:v>
                </c:pt>
                <c:pt idx="10">
                  <c:v>-14.099559359000001</c:v>
                </c:pt>
                <c:pt idx="11">
                  <c:v>-17.110467677399999</c:v>
                </c:pt>
                <c:pt idx="12">
                  <c:v>-20.1201592723</c:v>
                </c:pt>
                <c:pt idx="13">
                  <c:v>-23.1290231304</c:v>
                </c:pt>
                <c:pt idx="14">
                  <c:v>-26.1393135852</c:v>
                </c:pt>
                <c:pt idx="15">
                  <c:v>-29.1496230437</c:v>
                </c:pt>
                <c:pt idx="16">
                  <c:v>-32.159913498500003</c:v>
                </c:pt>
                <c:pt idx="17">
                  <c:v>-35.170222956899998</c:v>
                </c:pt>
                <c:pt idx="18">
                  <c:v>-38.1805134118</c:v>
                </c:pt>
                <c:pt idx="19">
                  <c:v>-41.190822870200002</c:v>
                </c:pt>
                <c:pt idx="20">
                  <c:v>-44.1996679652</c:v>
                </c:pt>
                <c:pt idx="21">
                  <c:v>-47.209378804300002</c:v>
                </c:pt>
                <c:pt idx="22">
                  <c:v>-50.220267878500003</c:v>
                </c:pt>
                <c:pt idx="23">
                  <c:v>-53.229978717599998</c:v>
                </c:pt>
                <c:pt idx="24">
                  <c:v>-56.239422672499998</c:v>
                </c:pt>
                <c:pt idx="25">
                  <c:v>-59.2505786308</c:v>
                </c:pt>
                <c:pt idx="26">
                  <c:v>-62.260022585800002</c:v>
                </c:pt>
                <c:pt idx="27">
                  <c:v>-65.269135045799999</c:v>
                </c:pt>
                <c:pt idx="28">
                  <c:v>-68.280622499000003</c:v>
                </c:pt>
                <c:pt idx="29">
                  <c:v>-71.289734959100002</c:v>
                </c:pt>
                <c:pt idx="30">
                  <c:v>-74.299777533400004</c:v>
                </c:pt>
                <c:pt idx="31">
                  <c:v>-77.308291854700002</c:v>
                </c:pt>
                <c:pt idx="32">
                  <c:v>-80.320377446699993</c:v>
                </c:pt>
                <c:pt idx="33">
                  <c:v>-83.328891767900004</c:v>
                </c:pt>
                <c:pt idx="34">
                  <c:v>-86.335200246599996</c:v>
                </c:pt>
                <c:pt idx="35">
                  <c:v>-89.357666636800005</c:v>
                </c:pt>
                <c:pt idx="36">
                  <c:v>-90.002618672899999</c:v>
                </c:pt>
              </c:numCache>
            </c:numRef>
          </c:xVal>
          <c:yVal>
            <c:numRef>
              <c:f>Sheet1!$B$4:$B$40</c:f>
              <c:numCache>
                <c:formatCode>#,##0.000000</c:formatCode>
                <c:ptCount val="37"/>
                <c:pt idx="0">
                  <c:v>-2.0259773730799999</c:v>
                </c:pt>
                <c:pt idx="1">
                  <c:v>-5.0332885428200003</c:v>
                </c:pt>
                <c:pt idx="2">
                  <c:v>-8.0484708746900004</c:v>
                </c:pt>
                <c:pt idx="3">
                  <c:v>-11.058573988799999</c:v>
                </c:pt>
                <c:pt idx="4">
                  <c:v>-14.068834066899999</c:v>
                </c:pt>
                <c:pt idx="5">
                  <c:v>-17.078588072199999</c:v>
                </c:pt>
                <c:pt idx="6">
                  <c:v>-20.100092822600001</c:v>
                </c:pt>
                <c:pt idx="7">
                  <c:v>-23.106053044300001</c:v>
                </c:pt>
                <c:pt idx="8">
                  <c:v>-26.116664524600001</c:v>
                </c:pt>
                <c:pt idx="9">
                  <c:v>-29.126066704100001</c:v>
                </c:pt>
                <c:pt idx="10">
                  <c:v>-32.1377382481</c:v>
                </c:pt>
                <c:pt idx="11">
                  <c:v>-35.148676794099998</c:v>
                </c:pt>
                <c:pt idx="12">
                  <c:v>-38.157982801300001</c:v>
                </c:pt>
                <c:pt idx="13">
                  <c:v>-41.166596575100002</c:v>
                </c:pt>
                <c:pt idx="14">
                  <c:v>-44.157287669500001</c:v>
                </c:pt>
                <c:pt idx="15">
                  <c:v>-47.167372461100001</c:v>
                </c:pt>
                <c:pt idx="16">
                  <c:v>-50.1775331073</c:v>
                </c:pt>
                <c:pt idx="17">
                  <c:v>-53.186969828599999</c:v>
                </c:pt>
                <c:pt idx="18">
                  <c:v>-56.2027423304</c:v>
                </c:pt>
                <c:pt idx="19">
                  <c:v>-59.210494157200003</c:v>
                </c:pt>
                <c:pt idx="20">
                  <c:v>-62.218496624899998</c:v>
                </c:pt>
                <c:pt idx="21">
                  <c:v>-65.227417821700001</c:v>
                </c:pt>
                <c:pt idx="22">
                  <c:v>-68.249855108999995</c:v>
                </c:pt>
                <c:pt idx="23">
                  <c:v>-71.254870178600001</c:v>
                </c:pt>
                <c:pt idx="24">
                  <c:v>-74.264069207899993</c:v>
                </c:pt>
                <c:pt idx="25">
                  <c:v>-77.269118863299994</c:v>
                </c:pt>
                <c:pt idx="26">
                  <c:v>-80.266601434500004</c:v>
                </c:pt>
                <c:pt idx="27">
                  <c:v>-83.274528106100007</c:v>
                </c:pt>
                <c:pt idx="28">
                  <c:v>-86.285549970700004</c:v>
                </c:pt>
                <c:pt idx="29">
                  <c:v>-89.268732813100002</c:v>
                </c:pt>
                <c:pt idx="30">
                  <c:v>-92.214520404200002</c:v>
                </c:pt>
                <c:pt idx="31">
                  <c:v>-95.168215823500006</c:v>
                </c:pt>
                <c:pt idx="32">
                  <c:v>-98.180556656700006</c:v>
                </c:pt>
                <c:pt idx="33">
                  <c:v>-101.169651704</c:v>
                </c:pt>
                <c:pt idx="34">
                  <c:v>-104.075425431</c:v>
                </c:pt>
                <c:pt idx="35">
                  <c:v>-107.224514556</c:v>
                </c:pt>
                <c:pt idx="36">
                  <c:v>-107.853443583</c:v>
                </c:pt>
              </c:numCache>
            </c:numRef>
          </c:yVal>
        </c:ser>
        <c:axId val="64377216"/>
        <c:axId val="64378752"/>
      </c:scatterChart>
      <c:valAx>
        <c:axId val="64377216"/>
        <c:scaling>
          <c:orientation val="minMax"/>
        </c:scaling>
        <c:axPos val="b"/>
        <c:numFmt formatCode="#,##0.000000" sourceLinked="1"/>
        <c:tickLblPos val="nextTo"/>
        <c:crossAx val="64378752"/>
        <c:crosses val="autoZero"/>
        <c:crossBetween val="midCat"/>
      </c:valAx>
      <c:valAx>
        <c:axId val="64378752"/>
        <c:scaling>
          <c:orientation val="minMax"/>
        </c:scaling>
        <c:axPos val="l"/>
        <c:majorGridlines/>
        <c:numFmt formatCode="#,##0.000000" sourceLinked="1"/>
        <c:tickLblPos val="nextTo"/>
        <c:crossAx val="64377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Sheet1!$I$2</c:f>
              <c:strCache>
                <c:ptCount val="1"/>
                <c:pt idx="0">
                  <c:v>percent dev vs input ch A</c:v>
                </c:pt>
              </c:strCache>
            </c:strRef>
          </c:tx>
          <c:xVal>
            <c:numRef>
              <c:f>Sheet1!$A$4:$A$40</c:f>
              <c:numCache>
                <c:formatCode>#,##0.000000</c:formatCode>
                <c:ptCount val="37"/>
                <c:pt idx="0">
                  <c:v>16.000548284800001</c:v>
                </c:pt>
                <c:pt idx="1">
                  <c:v>12.990486947300001</c:v>
                </c:pt>
                <c:pt idx="2">
                  <c:v>9.9799483714800008</c:v>
                </c:pt>
                <c:pt idx="3">
                  <c:v>6.9698870340300001</c:v>
                </c:pt>
                <c:pt idx="4">
                  <c:v>3.9593484582</c:v>
                </c:pt>
                <c:pt idx="5">
                  <c:v>0.94928712075400001</c:v>
                </c:pt>
                <c:pt idx="6">
                  <c:v>-2.0598053733900001</c:v>
                </c:pt>
                <c:pt idx="7">
                  <c:v>-5.0692678508700002</c:v>
                </c:pt>
                <c:pt idx="8">
                  <c:v>-8.0804052866700005</c:v>
                </c:pt>
                <c:pt idx="9">
                  <c:v>-11.089867764199999</c:v>
                </c:pt>
                <c:pt idx="10">
                  <c:v>-14.099559359000001</c:v>
                </c:pt>
                <c:pt idx="11">
                  <c:v>-17.110467677399999</c:v>
                </c:pt>
                <c:pt idx="12">
                  <c:v>-20.1201592723</c:v>
                </c:pt>
                <c:pt idx="13">
                  <c:v>-23.1290231304</c:v>
                </c:pt>
                <c:pt idx="14">
                  <c:v>-26.1393135852</c:v>
                </c:pt>
                <c:pt idx="15">
                  <c:v>-29.1496230437</c:v>
                </c:pt>
                <c:pt idx="16">
                  <c:v>-32.159913498500003</c:v>
                </c:pt>
                <c:pt idx="17">
                  <c:v>-35.170222956899998</c:v>
                </c:pt>
                <c:pt idx="18">
                  <c:v>-38.1805134118</c:v>
                </c:pt>
                <c:pt idx="19">
                  <c:v>-41.190822870200002</c:v>
                </c:pt>
                <c:pt idx="20">
                  <c:v>-44.1996679652</c:v>
                </c:pt>
                <c:pt idx="21">
                  <c:v>-47.209378804300002</c:v>
                </c:pt>
                <c:pt idx="22">
                  <c:v>-50.220267878500003</c:v>
                </c:pt>
                <c:pt idx="23">
                  <c:v>-53.229978717599998</c:v>
                </c:pt>
                <c:pt idx="24">
                  <c:v>-56.239422672499998</c:v>
                </c:pt>
                <c:pt idx="25">
                  <c:v>-59.2505786308</c:v>
                </c:pt>
                <c:pt idx="26">
                  <c:v>-62.260022585800002</c:v>
                </c:pt>
                <c:pt idx="27">
                  <c:v>-65.269135045799999</c:v>
                </c:pt>
                <c:pt idx="28">
                  <c:v>-68.280622499000003</c:v>
                </c:pt>
                <c:pt idx="29">
                  <c:v>-71.289734959100002</c:v>
                </c:pt>
                <c:pt idx="30">
                  <c:v>-74.299777533400004</c:v>
                </c:pt>
                <c:pt idx="31">
                  <c:v>-77.308291854700002</c:v>
                </c:pt>
                <c:pt idx="32">
                  <c:v>-80.320377446699993</c:v>
                </c:pt>
                <c:pt idx="33">
                  <c:v>-83.328891767900004</c:v>
                </c:pt>
                <c:pt idx="34">
                  <c:v>-86.335200246599996</c:v>
                </c:pt>
                <c:pt idx="35">
                  <c:v>-89.357666636800005</c:v>
                </c:pt>
                <c:pt idx="36">
                  <c:v>-90.002618672899999</c:v>
                </c:pt>
              </c:numCache>
            </c:numRef>
          </c:xVal>
          <c:yVal>
            <c:numRef>
              <c:f>Sheet1!$I$4:$I$41</c:f>
              <c:numCache>
                <c:formatCode>General</c:formatCode>
                <c:ptCount val="38"/>
                <c:pt idx="0">
                  <c:v>-0.33756597615531503</c:v>
                </c:pt>
                <c:pt idx="1">
                  <c:v>-0.4001852396640711</c:v>
                </c:pt>
                <c:pt idx="2">
                  <c:v>-0.42650455625441025</c:v>
                </c:pt>
                <c:pt idx="3">
                  <c:v>-0.54156680341850583</c:v>
                </c:pt>
                <c:pt idx="4">
                  <c:v>-0.83972834762296389</c:v>
                </c:pt>
                <c:pt idx="5">
                  <c:v>-3.0315949155300053</c:v>
                </c:pt>
                <c:pt idx="6">
                  <c:v>0.5627355846576968</c:v>
                </c:pt>
                <c:pt idx="7">
                  <c:v>0.20353827733280275</c:v>
                </c:pt>
                <c:pt idx="8">
                  <c:v>7.5065354694991759E-2</c:v>
                </c:pt>
                <c:pt idx="9">
                  <c:v>1.2175706817709041E-2</c:v>
                </c:pt>
                <c:pt idx="10">
                  <c:v>-3.8339184857299854E-2</c:v>
                </c:pt>
                <c:pt idx="11">
                  <c:v>-5.9693232286363043E-2</c:v>
                </c:pt>
                <c:pt idx="12">
                  <c:v>-7.2584814218514371E-2</c:v>
                </c:pt>
                <c:pt idx="13">
                  <c:v>-8.2704570035224259E-2</c:v>
                </c:pt>
                <c:pt idx="14">
                  <c:v>-1.6474517366058827E-2</c:v>
                </c:pt>
                <c:pt idx="15">
                  <c:v>-3.0390156406547936E-2</c:v>
                </c:pt>
                <c:pt idx="16">
                  <c:v>-4.1995555921318553E-2</c:v>
                </c:pt>
                <c:pt idx="17">
                  <c:v>-4.9501973751014144E-2</c:v>
                </c:pt>
                <c:pt idx="18">
                  <c:v>-7.2468717643069572E-2</c:v>
                </c:pt>
                <c:pt idx="19">
                  <c:v>-7.2560468461709271E-2</c:v>
                </c:pt>
                <c:pt idx="20">
                  <c:v>-7.6517000523697323E-2</c:v>
                </c:pt>
                <c:pt idx="21">
                  <c:v>-8.0082869286204297E-2</c:v>
                </c:pt>
                <c:pt idx="22">
                  <c:v>-0.10779057431736876</c:v>
                </c:pt>
                <c:pt idx="23">
                  <c:v>-0.10184665526144128</c:v>
                </c:pt>
                <c:pt idx="24">
                  <c:v>-0.10445272776569274</c:v>
                </c:pt>
                <c:pt idx="25">
                  <c:v>-9.6903034448667727E-2</c:v>
                </c:pt>
                <c:pt idx="26">
                  <c:v>-8.0677466015115482E-2</c:v>
                </c:pt>
                <c:pt idx="27">
                  <c:v>-8.2457164213731324E-2</c:v>
                </c:pt>
                <c:pt idx="28">
                  <c:v>-8.5137354693722647E-2</c:v>
                </c:pt>
                <c:pt idx="29">
                  <c:v>-5.1869677714967657E-2</c:v>
                </c:pt>
                <c:pt idx="30">
                  <c:v>3.0283662361175849E-2</c:v>
                </c:pt>
                <c:pt idx="31">
                  <c:v>9.3839205971054787E-2</c:v>
                </c:pt>
                <c:pt idx="32">
                  <c:v>8.4051485448468119E-2</c:v>
                </c:pt>
                <c:pt idx="33">
                  <c:v>9.8592017704588572E-2</c:v>
                </c:pt>
                <c:pt idx="34">
                  <c:v>0.20608023002878095</c:v>
                </c:pt>
                <c:pt idx="35">
                  <c:v>5.2038954927859281E-2</c:v>
                </c:pt>
                <c:pt idx="36">
                  <c:v>6.8331736934659104E-2</c:v>
                </c:pt>
              </c:numCache>
            </c:numRef>
          </c:yVal>
        </c:ser>
        <c:axId val="64410752"/>
        <c:axId val="64412288"/>
      </c:scatterChart>
      <c:valAx>
        <c:axId val="64410752"/>
        <c:scaling>
          <c:orientation val="minMax"/>
          <c:max val="20"/>
          <c:min val="-93"/>
        </c:scaling>
        <c:axPos val="b"/>
        <c:numFmt formatCode="#,##0.000000" sourceLinked="1"/>
        <c:tickLblPos val="nextTo"/>
        <c:crossAx val="64412288"/>
        <c:crosses val="autoZero"/>
        <c:crossBetween val="midCat"/>
      </c:valAx>
      <c:valAx>
        <c:axId val="64412288"/>
        <c:scaling>
          <c:orientation val="minMax"/>
        </c:scaling>
        <c:axPos val="l"/>
        <c:majorGridlines/>
        <c:numFmt formatCode="General" sourceLinked="1"/>
        <c:tickLblPos val="nextTo"/>
        <c:crossAx val="64410752"/>
        <c:crosses val="autoZero"/>
        <c:crossBetween val="midCat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Sheet1!$M$2</c:f>
              <c:strCache>
                <c:ptCount val="1"/>
                <c:pt idx="0">
                  <c:v>percent dev vs input ch B</c:v>
                </c:pt>
              </c:strCache>
            </c:strRef>
          </c:tx>
          <c:xVal>
            <c:numRef>
              <c:f>Sheet1!$A$4:$A$40</c:f>
              <c:numCache>
                <c:formatCode>#,##0.000000</c:formatCode>
                <c:ptCount val="37"/>
                <c:pt idx="0">
                  <c:v>16.000548284800001</c:v>
                </c:pt>
                <c:pt idx="1">
                  <c:v>12.990486947300001</c:v>
                </c:pt>
                <c:pt idx="2">
                  <c:v>9.9799483714800008</c:v>
                </c:pt>
                <c:pt idx="3">
                  <c:v>6.9698870340300001</c:v>
                </c:pt>
                <c:pt idx="4">
                  <c:v>3.9593484582</c:v>
                </c:pt>
                <c:pt idx="5">
                  <c:v>0.94928712075400001</c:v>
                </c:pt>
                <c:pt idx="6">
                  <c:v>-2.0598053733900001</c:v>
                </c:pt>
                <c:pt idx="7">
                  <c:v>-5.0692678508700002</c:v>
                </c:pt>
                <c:pt idx="8">
                  <c:v>-8.0804052866700005</c:v>
                </c:pt>
                <c:pt idx="9">
                  <c:v>-11.089867764199999</c:v>
                </c:pt>
                <c:pt idx="10">
                  <c:v>-14.099559359000001</c:v>
                </c:pt>
                <c:pt idx="11">
                  <c:v>-17.110467677399999</c:v>
                </c:pt>
                <c:pt idx="12">
                  <c:v>-20.1201592723</c:v>
                </c:pt>
                <c:pt idx="13">
                  <c:v>-23.1290231304</c:v>
                </c:pt>
                <c:pt idx="14">
                  <c:v>-26.1393135852</c:v>
                </c:pt>
                <c:pt idx="15">
                  <c:v>-29.1496230437</c:v>
                </c:pt>
                <c:pt idx="16">
                  <c:v>-32.159913498500003</c:v>
                </c:pt>
                <c:pt idx="17">
                  <c:v>-35.170222956899998</c:v>
                </c:pt>
                <c:pt idx="18">
                  <c:v>-38.1805134118</c:v>
                </c:pt>
                <c:pt idx="19">
                  <c:v>-41.190822870200002</c:v>
                </c:pt>
                <c:pt idx="20">
                  <c:v>-44.1996679652</c:v>
                </c:pt>
                <c:pt idx="21">
                  <c:v>-47.209378804300002</c:v>
                </c:pt>
                <c:pt idx="22">
                  <c:v>-50.220267878500003</c:v>
                </c:pt>
                <c:pt idx="23">
                  <c:v>-53.229978717599998</c:v>
                </c:pt>
                <c:pt idx="24">
                  <c:v>-56.239422672499998</c:v>
                </c:pt>
                <c:pt idx="25">
                  <c:v>-59.2505786308</c:v>
                </c:pt>
                <c:pt idx="26">
                  <c:v>-62.260022585800002</c:v>
                </c:pt>
                <c:pt idx="27">
                  <c:v>-65.269135045799999</c:v>
                </c:pt>
                <c:pt idx="28">
                  <c:v>-68.280622499000003</c:v>
                </c:pt>
                <c:pt idx="29">
                  <c:v>-71.289734959100002</c:v>
                </c:pt>
                <c:pt idx="30">
                  <c:v>-74.299777533400004</c:v>
                </c:pt>
                <c:pt idx="31">
                  <c:v>-77.308291854700002</c:v>
                </c:pt>
                <c:pt idx="32">
                  <c:v>-80.320377446699993</c:v>
                </c:pt>
                <c:pt idx="33">
                  <c:v>-83.328891767900004</c:v>
                </c:pt>
                <c:pt idx="34">
                  <c:v>-86.335200246599996</c:v>
                </c:pt>
                <c:pt idx="35">
                  <c:v>-89.357666636800005</c:v>
                </c:pt>
                <c:pt idx="36">
                  <c:v>-90.002618672899999</c:v>
                </c:pt>
              </c:numCache>
            </c:numRef>
          </c:xVal>
          <c:yVal>
            <c:numRef>
              <c:f>Sheet1!$M$4:$M$40</c:f>
              <c:numCache>
                <c:formatCode>General</c:formatCode>
                <c:ptCount val="37"/>
                <c:pt idx="0">
                  <c:v>0.14930916176125716</c:v>
                </c:pt>
                <c:pt idx="1">
                  <c:v>0.16183383955009431</c:v>
                </c:pt>
                <c:pt idx="2">
                  <c:v>0.13900409997618354</c:v>
                </c:pt>
                <c:pt idx="3">
                  <c:v>0.19884915302145556</c:v>
                </c:pt>
                <c:pt idx="4">
                  <c:v>0.23181290708328092</c:v>
                </c:pt>
                <c:pt idx="5">
                  <c:v>0.92570704334367027</c:v>
                </c:pt>
                <c:pt idx="6">
                  <c:v>-0.98306095384327452</c:v>
                </c:pt>
                <c:pt idx="7">
                  <c:v>-0.3348310929942187</c:v>
                </c:pt>
                <c:pt idx="8">
                  <c:v>-0.14853213082529637</c:v>
                </c:pt>
                <c:pt idx="9">
                  <c:v>-0.1073088503444786</c:v>
                </c:pt>
                <c:pt idx="10">
                  <c:v>-2.8516501390971206E-2</c:v>
                </c:pt>
                <c:pt idx="11">
                  <c:v>-2.2295073139520175E-2</c:v>
                </c:pt>
                <c:pt idx="12">
                  <c:v>4.5247458845425704E-3</c:v>
                </c:pt>
                <c:pt idx="13">
                  <c:v>5.6339716146576579E-3</c:v>
                </c:pt>
                <c:pt idx="14">
                  <c:v>4.3497544729628433E-2</c:v>
                </c:pt>
                <c:pt idx="15">
                  <c:v>4.0226173764581506E-2</c:v>
                </c:pt>
                <c:pt idx="16">
                  <c:v>5.2521514521172694E-2</c:v>
                </c:pt>
                <c:pt idx="17">
                  <c:v>4.7283926112599933E-2</c:v>
                </c:pt>
                <c:pt idx="18">
                  <c:v>5.838942346589706E-2</c:v>
                </c:pt>
                <c:pt idx="19">
                  <c:v>5.9782847828860244E-2</c:v>
                </c:pt>
                <c:pt idx="20">
                  <c:v>7.034157922008287E-2</c:v>
                </c:pt>
                <c:pt idx="21">
                  <c:v>5.9631009914730873E-2</c:v>
                </c:pt>
                <c:pt idx="22">
                  <c:v>3.5254278250670942E-2</c:v>
                </c:pt>
                <c:pt idx="23">
                  <c:v>3.5406800883416405E-2</c:v>
                </c:pt>
                <c:pt idx="24">
                  <c:v>4.1462711611442618E-2</c:v>
                </c:pt>
                <c:pt idx="25">
                  <c:v>2.7801515824456904E-2</c:v>
                </c:pt>
                <c:pt idx="26">
                  <c:v>3.2453550472396307E-2</c:v>
                </c:pt>
                <c:pt idx="27">
                  <c:v>5.1658387978150172E-2</c:v>
                </c:pt>
                <c:pt idx="28">
                  <c:v>1.2355920705662472E-2</c:v>
                </c:pt>
                <c:pt idx="29">
                  <c:v>4.0924124557401374E-2</c:v>
                </c:pt>
                <c:pt idx="30">
                  <c:v>-3.2726075229020696E-3</c:v>
                </c:pt>
                <c:pt idx="31">
                  <c:v>-3.3889552471335856E-2</c:v>
                </c:pt>
                <c:pt idx="32">
                  <c:v>2.7478525763845092E-2</c:v>
                </c:pt>
                <c:pt idx="33">
                  <c:v>-5.5190574406769902E-2</c:v>
                </c:pt>
                <c:pt idx="34">
                  <c:v>-0.16752836348814412</c:v>
                </c:pt>
                <c:pt idx="35">
                  <c:v>-0.19567884439242811</c:v>
                </c:pt>
                <c:pt idx="36">
                  <c:v>-5.4430108496031027E-2</c:v>
                </c:pt>
              </c:numCache>
            </c:numRef>
          </c:yVal>
        </c:ser>
        <c:axId val="63584128"/>
        <c:axId val="63585664"/>
      </c:scatterChart>
      <c:valAx>
        <c:axId val="63584128"/>
        <c:scaling>
          <c:orientation val="minMax"/>
          <c:max val="20"/>
          <c:min val="-93"/>
        </c:scaling>
        <c:axPos val="b"/>
        <c:numFmt formatCode="#,##0.000000" sourceLinked="1"/>
        <c:tickLblPos val="nextTo"/>
        <c:crossAx val="63585664"/>
        <c:crosses val="autoZero"/>
        <c:crossBetween val="midCat"/>
      </c:valAx>
      <c:valAx>
        <c:axId val="63585664"/>
        <c:scaling>
          <c:orientation val="minMax"/>
        </c:scaling>
        <c:axPos val="l"/>
        <c:majorGridlines/>
        <c:numFmt formatCode="General" sourceLinked="1"/>
        <c:tickLblPos val="nextTo"/>
        <c:crossAx val="63584128"/>
        <c:crosses val="autoZero"/>
        <c:crossBetween val="midCat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xVal>
            <c:numRef>
              <c:f>Sheet1!$A$4:$A$40</c:f>
              <c:numCache>
                <c:formatCode>#,##0.000000</c:formatCode>
                <c:ptCount val="37"/>
                <c:pt idx="0">
                  <c:v>16.000548284800001</c:v>
                </c:pt>
                <c:pt idx="1">
                  <c:v>12.990486947300001</c:v>
                </c:pt>
                <c:pt idx="2">
                  <c:v>9.9799483714800008</c:v>
                </c:pt>
                <c:pt idx="3">
                  <c:v>6.9698870340300001</c:v>
                </c:pt>
                <c:pt idx="4">
                  <c:v>3.9593484582</c:v>
                </c:pt>
                <c:pt idx="5">
                  <c:v>0.94928712075400001</c:v>
                </c:pt>
                <c:pt idx="6">
                  <c:v>-2.0598053733900001</c:v>
                </c:pt>
                <c:pt idx="7">
                  <c:v>-5.0692678508700002</c:v>
                </c:pt>
                <c:pt idx="8">
                  <c:v>-8.0804052866700005</c:v>
                </c:pt>
                <c:pt idx="9">
                  <c:v>-11.089867764199999</c:v>
                </c:pt>
                <c:pt idx="10">
                  <c:v>-14.099559359000001</c:v>
                </c:pt>
                <c:pt idx="11">
                  <c:v>-17.110467677399999</c:v>
                </c:pt>
                <c:pt idx="12">
                  <c:v>-20.1201592723</c:v>
                </c:pt>
                <c:pt idx="13">
                  <c:v>-23.1290231304</c:v>
                </c:pt>
                <c:pt idx="14">
                  <c:v>-26.1393135852</c:v>
                </c:pt>
                <c:pt idx="15">
                  <c:v>-29.1496230437</c:v>
                </c:pt>
                <c:pt idx="16">
                  <c:v>-32.159913498500003</c:v>
                </c:pt>
                <c:pt idx="17">
                  <c:v>-35.170222956899998</c:v>
                </c:pt>
                <c:pt idx="18">
                  <c:v>-38.1805134118</c:v>
                </c:pt>
                <c:pt idx="19">
                  <c:v>-41.190822870200002</c:v>
                </c:pt>
                <c:pt idx="20">
                  <c:v>-44.1996679652</c:v>
                </c:pt>
                <c:pt idx="21">
                  <c:v>-47.209378804300002</c:v>
                </c:pt>
                <c:pt idx="22">
                  <c:v>-50.220267878500003</c:v>
                </c:pt>
                <c:pt idx="23">
                  <c:v>-53.229978717599998</c:v>
                </c:pt>
                <c:pt idx="24">
                  <c:v>-56.239422672499998</c:v>
                </c:pt>
                <c:pt idx="25">
                  <c:v>-59.2505786308</c:v>
                </c:pt>
                <c:pt idx="26">
                  <c:v>-62.260022585800002</c:v>
                </c:pt>
                <c:pt idx="27">
                  <c:v>-65.269135045799999</c:v>
                </c:pt>
                <c:pt idx="28">
                  <c:v>-68.280622499000003</c:v>
                </c:pt>
                <c:pt idx="29">
                  <c:v>-71.289734959100002</c:v>
                </c:pt>
                <c:pt idx="30">
                  <c:v>-74.299777533400004</c:v>
                </c:pt>
                <c:pt idx="31">
                  <c:v>-77.308291854700002</c:v>
                </c:pt>
                <c:pt idx="32">
                  <c:v>-80.320377446699993</c:v>
                </c:pt>
                <c:pt idx="33">
                  <c:v>-83.328891767900004</c:v>
                </c:pt>
                <c:pt idx="34">
                  <c:v>-86.335200246599996</c:v>
                </c:pt>
                <c:pt idx="35">
                  <c:v>-89.357666636800005</c:v>
                </c:pt>
                <c:pt idx="36">
                  <c:v>-90.002618672899999</c:v>
                </c:pt>
              </c:numCache>
            </c:numRef>
          </c:xVal>
          <c:yVal>
            <c:numRef>
              <c:f>Sheet1!$G$4:$G$40</c:f>
              <c:numCache>
                <c:formatCode>General</c:formatCode>
                <c:ptCount val="37"/>
                <c:pt idx="0">
                  <c:v>-5.4012407007787644E-2</c:v>
                </c:pt>
                <c:pt idx="1">
                  <c:v>-5.1986011323582382E-2</c:v>
                </c:pt>
                <c:pt idx="2">
                  <c:v>-4.2564934516200026E-2</c:v>
                </c:pt>
                <c:pt idx="3">
                  <c:v>-3.7746594412077172E-2</c:v>
                </c:pt>
                <c:pt idx="4">
                  <c:v>-3.324777138467816E-2</c:v>
                </c:pt>
                <c:pt idx="5">
                  <c:v>-2.8778540086559445E-2</c:v>
                </c:pt>
                <c:pt idx="6">
                  <c:v>-1.1591257810756872E-2</c:v>
                </c:pt>
                <c:pt idx="7">
                  <c:v>-1.0317900457046392E-2</c:v>
                </c:pt>
                <c:pt idx="8">
                  <c:v>-6.065584889231701E-3</c:v>
                </c:pt>
                <c:pt idx="9">
                  <c:v>-1.3502697854406165E-3</c:v>
                </c:pt>
                <c:pt idx="10">
                  <c:v>5.4056561267117331E-3</c:v>
                </c:pt>
                <c:pt idx="11">
                  <c:v>1.0213791215953449E-2</c:v>
                </c:pt>
                <c:pt idx="12">
                  <c:v>1.4604180228268149E-2</c:v>
                </c:pt>
                <c:pt idx="13">
                  <c:v>1.9128759133344886E-2</c:v>
                </c:pt>
                <c:pt idx="14">
                  <c:v>4.306325755962348E-3</c:v>
                </c:pt>
                <c:pt idx="15">
                  <c:v>8.8586160348995691E-3</c:v>
                </c:pt>
                <c:pt idx="16">
                  <c:v>1.3505734457510243E-2</c:v>
                </c:pt>
                <c:pt idx="17">
                  <c:v>1.7409954536297789E-2</c:v>
                </c:pt>
                <c:pt idx="18">
                  <c:v>2.7668928459071651E-2</c:v>
                </c:pt>
                <c:pt idx="19">
                  <c:v>2.9888254037850004E-2</c:v>
                </c:pt>
                <c:pt idx="20">
                  <c:v>3.3820260168404559E-2</c:v>
                </c:pt>
                <c:pt idx="21">
                  <c:v>3.7806625118676607E-2</c:v>
                </c:pt>
                <c:pt idx="22">
                  <c:v>5.4132715169956214E-2</c:v>
                </c:pt>
                <c:pt idx="23">
                  <c:v>5.4212952920252633E-2</c:v>
                </c:pt>
                <c:pt idx="24">
                  <c:v>5.8743611061103707E-2</c:v>
                </c:pt>
                <c:pt idx="25">
                  <c:v>5.741560862163908E-2</c:v>
                </c:pt>
                <c:pt idx="26">
                  <c:v>5.0229808562662015E-2</c:v>
                </c:pt>
                <c:pt idx="27">
                  <c:v>5.3819077865597365E-2</c:v>
                </c:pt>
                <c:pt idx="28">
                  <c:v>5.813231576405542E-2</c:v>
                </c:pt>
                <c:pt idx="29">
                  <c:v>3.6977755767139797E-2</c:v>
                </c:pt>
                <c:pt idx="30">
                  <c:v>-2.2500693763319646E-2</c:v>
                </c:pt>
                <c:pt idx="31">
                  <c:v>-7.2545487226236105E-2</c:v>
                </c:pt>
                <c:pt idx="32">
                  <c:v>-6.7510470361767716E-2</c:v>
                </c:pt>
                <c:pt idx="33">
                  <c:v>-8.2155635724845411E-2</c:v>
                </c:pt>
                <c:pt idx="34">
                  <c:v>-0.17791977926400193</c:v>
                </c:pt>
                <c:pt idx="35">
                  <c:v>-4.6500795865711098E-2</c:v>
                </c:pt>
                <c:pt idx="36">
                  <c:v>-6.1500352625870391E-2</c:v>
                </c:pt>
              </c:numCache>
            </c:numRef>
          </c:yVal>
        </c:ser>
        <c:axId val="63609472"/>
        <c:axId val="63619456"/>
      </c:scatterChart>
      <c:valAx>
        <c:axId val="63609472"/>
        <c:scaling>
          <c:orientation val="minMax"/>
          <c:max val="20"/>
          <c:min val="-93"/>
        </c:scaling>
        <c:axPos val="b"/>
        <c:numFmt formatCode="#,##0.000000" sourceLinked="1"/>
        <c:majorTickMark val="none"/>
        <c:tickLblPos val="nextTo"/>
        <c:crossAx val="63619456"/>
        <c:crosses val="autoZero"/>
        <c:crossBetween val="midCat"/>
      </c:valAx>
      <c:valAx>
        <c:axId val="63619456"/>
        <c:scaling>
          <c:orientation val="minMax"/>
        </c:scaling>
        <c:axPos val="l"/>
        <c:numFmt formatCode="General" sourceLinked="1"/>
        <c:majorTickMark val="none"/>
        <c:tickLblPos val="nextTo"/>
        <c:crossAx val="63609472"/>
        <c:crosses val="autoZero"/>
        <c:crossBetween val="midCat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xVal>
            <c:numRef>
              <c:f>Sheet1!$A$4:$A$40</c:f>
              <c:numCache>
                <c:formatCode>#,##0.000000</c:formatCode>
                <c:ptCount val="37"/>
                <c:pt idx="0">
                  <c:v>16.000548284800001</c:v>
                </c:pt>
                <c:pt idx="1">
                  <c:v>12.990486947300001</c:v>
                </c:pt>
                <c:pt idx="2">
                  <c:v>9.9799483714800008</c:v>
                </c:pt>
                <c:pt idx="3">
                  <c:v>6.9698870340300001</c:v>
                </c:pt>
                <c:pt idx="4">
                  <c:v>3.9593484582</c:v>
                </c:pt>
                <c:pt idx="5">
                  <c:v>0.94928712075400001</c:v>
                </c:pt>
                <c:pt idx="6">
                  <c:v>-2.0598053733900001</c:v>
                </c:pt>
                <c:pt idx="7">
                  <c:v>-5.0692678508700002</c:v>
                </c:pt>
                <c:pt idx="8">
                  <c:v>-8.0804052866700005</c:v>
                </c:pt>
                <c:pt idx="9">
                  <c:v>-11.089867764199999</c:v>
                </c:pt>
                <c:pt idx="10">
                  <c:v>-14.099559359000001</c:v>
                </c:pt>
                <c:pt idx="11">
                  <c:v>-17.110467677399999</c:v>
                </c:pt>
                <c:pt idx="12">
                  <c:v>-20.1201592723</c:v>
                </c:pt>
                <c:pt idx="13">
                  <c:v>-23.1290231304</c:v>
                </c:pt>
                <c:pt idx="14">
                  <c:v>-26.1393135852</c:v>
                </c:pt>
                <c:pt idx="15">
                  <c:v>-29.1496230437</c:v>
                </c:pt>
                <c:pt idx="16">
                  <c:v>-32.159913498500003</c:v>
                </c:pt>
                <c:pt idx="17">
                  <c:v>-35.170222956899998</c:v>
                </c:pt>
                <c:pt idx="18">
                  <c:v>-38.1805134118</c:v>
                </c:pt>
                <c:pt idx="19">
                  <c:v>-41.190822870200002</c:v>
                </c:pt>
                <c:pt idx="20">
                  <c:v>-44.1996679652</c:v>
                </c:pt>
                <c:pt idx="21">
                  <c:v>-47.209378804300002</c:v>
                </c:pt>
                <c:pt idx="22">
                  <c:v>-50.220267878500003</c:v>
                </c:pt>
                <c:pt idx="23">
                  <c:v>-53.229978717599998</c:v>
                </c:pt>
                <c:pt idx="24">
                  <c:v>-56.239422672499998</c:v>
                </c:pt>
                <c:pt idx="25">
                  <c:v>-59.2505786308</c:v>
                </c:pt>
                <c:pt idx="26">
                  <c:v>-62.260022585800002</c:v>
                </c:pt>
                <c:pt idx="27">
                  <c:v>-65.269135045799999</c:v>
                </c:pt>
                <c:pt idx="28">
                  <c:v>-68.280622499000003</c:v>
                </c:pt>
                <c:pt idx="29">
                  <c:v>-71.289734959100002</c:v>
                </c:pt>
                <c:pt idx="30">
                  <c:v>-74.299777533400004</c:v>
                </c:pt>
                <c:pt idx="31">
                  <c:v>-77.308291854700002</c:v>
                </c:pt>
                <c:pt idx="32">
                  <c:v>-80.320377446699993</c:v>
                </c:pt>
                <c:pt idx="33">
                  <c:v>-83.328891767900004</c:v>
                </c:pt>
                <c:pt idx="34">
                  <c:v>-86.335200246599996</c:v>
                </c:pt>
                <c:pt idx="35">
                  <c:v>-89.357666636800005</c:v>
                </c:pt>
                <c:pt idx="36">
                  <c:v>-90.002618672899999</c:v>
                </c:pt>
              </c:numCache>
            </c:numRef>
          </c:xVal>
          <c:yVal>
            <c:numRef>
              <c:f>Sheet1!$K$4:$K$40</c:f>
              <c:numCache>
                <c:formatCode>General</c:formatCode>
                <c:ptCount val="37"/>
                <c:pt idx="0">
                  <c:v>2.389028452124009E-2</c:v>
                </c:pt>
                <c:pt idx="1">
                  <c:v>2.1023003803069429E-2</c:v>
                </c:pt>
                <c:pt idx="2">
                  <c:v>1.3872537411863561E-2</c:v>
                </c:pt>
                <c:pt idx="3">
                  <c:v>1.3859561333720904E-2</c:v>
                </c:pt>
                <c:pt idx="4">
                  <c:v>9.1782807625104823E-3</c:v>
                </c:pt>
                <c:pt idx="5">
                  <c:v>8.7876177383741094E-3</c:v>
                </c:pt>
                <c:pt idx="6">
                  <c:v>2.0249142350962757E-2</c:v>
                </c:pt>
                <c:pt idx="7">
                  <c:v>1.6973484951872564E-2</c:v>
                </c:pt>
                <c:pt idx="8">
                  <c:v>1.2001998151610849E-2</c:v>
                </c:pt>
                <c:pt idx="9">
                  <c:v>1.1900409602485951E-2</c:v>
                </c:pt>
                <c:pt idx="10">
                  <c:v>4.0207010407300459E-3</c:v>
                </c:pt>
                <c:pt idx="11">
                  <c:v>3.8147912831902886E-3</c:v>
                </c:pt>
                <c:pt idx="12">
                  <c:v>-9.1038607863680454E-4</c:v>
                </c:pt>
                <c:pt idx="13">
                  <c:v>-1.3030825979143401E-3</c:v>
                </c:pt>
                <c:pt idx="14">
                  <c:v>-1.1369959618740211E-2</c:v>
                </c:pt>
                <c:pt idx="15">
                  <c:v>-1.1725778017279254E-2</c:v>
                </c:pt>
                <c:pt idx="16">
                  <c:v>-1.6890873638111259E-2</c:v>
                </c:pt>
                <c:pt idx="17">
                  <c:v>-1.6629862236577253E-2</c:v>
                </c:pt>
                <c:pt idx="18">
                  <c:v>-2.2293381657469524E-2</c:v>
                </c:pt>
                <c:pt idx="19">
                  <c:v>-2.4625046955947028E-2</c:v>
                </c:pt>
                <c:pt idx="20">
                  <c:v>-3.1090744456754749E-2</c:v>
                </c:pt>
                <c:pt idx="21">
                  <c:v>-2.8151429355474988E-2</c:v>
                </c:pt>
                <c:pt idx="22">
                  <c:v>-1.7704792976118711E-2</c:v>
                </c:pt>
                <c:pt idx="23">
                  <c:v>-1.8847032574825562E-2</c:v>
                </c:pt>
                <c:pt idx="24">
                  <c:v>-2.3318389634638947E-2</c:v>
                </c:pt>
                <c:pt idx="25">
                  <c:v>-1.6472558994124142E-2</c:v>
                </c:pt>
                <c:pt idx="26">
                  <c:v>-2.0205587854007945E-2</c:v>
                </c:pt>
                <c:pt idx="27">
                  <c:v>-3.3716983011942148E-2</c:v>
                </c:pt>
                <c:pt idx="28">
                  <c:v>-8.4366995733091699E-3</c:v>
                </c:pt>
                <c:pt idx="29">
                  <c:v>-2.9174699931303394E-2</c:v>
                </c:pt>
                <c:pt idx="30">
                  <c:v>2.4315401090575506E-3</c:v>
                </c:pt>
                <c:pt idx="31">
                  <c:v>2.6199434132792021E-2</c:v>
                </c:pt>
                <c:pt idx="32">
                  <c:v>-2.2070855610309081E-2</c:v>
                </c:pt>
                <c:pt idx="33">
                  <c:v>4.5989694013499616E-2</c:v>
                </c:pt>
                <c:pt idx="34">
                  <c:v>0.14463594808734115</c:v>
                </c:pt>
                <c:pt idx="35">
                  <c:v>0.17485404945092853</c:v>
                </c:pt>
                <c:pt idx="36">
                  <c:v>4.8988522992928552E-2</c:v>
                </c:pt>
              </c:numCache>
            </c:numRef>
          </c:yVal>
        </c:ser>
        <c:axId val="65834368"/>
        <c:axId val="65844352"/>
      </c:scatterChart>
      <c:valAx>
        <c:axId val="65834368"/>
        <c:scaling>
          <c:orientation val="minMax"/>
          <c:max val="20"/>
          <c:min val="-93"/>
        </c:scaling>
        <c:axPos val="b"/>
        <c:numFmt formatCode="#,##0.000000" sourceLinked="1"/>
        <c:majorTickMark val="none"/>
        <c:tickLblPos val="nextTo"/>
        <c:crossAx val="65844352"/>
        <c:crosses val="autoZero"/>
        <c:crossBetween val="midCat"/>
      </c:valAx>
      <c:valAx>
        <c:axId val="65844352"/>
        <c:scaling>
          <c:orientation val="minMax"/>
        </c:scaling>
        <c:axPos val="l"/>
        <c:numFmt formatCode="General" sourceLinked="1"/>
        <c:majorTickMark val="none"/>
        <c:tickLblPos val="nextTo"/>
        <c:crossAx val="6583436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50074</xdr:colOff>
      <xdr:row>45</xdr:row>
      <xdr:rowOff>120140</xdr:rowOff>
    </xdr:from>
    <xdr:to>
      <xdr:col>7</xdr:col>
      <xdr:colOff>97575</xdr:colOff>
      <xdr:row>60</xdr:row>
      <xdr:rowOff>120139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180110</xdr:colOff>
      <xdr:row>43</xdr:row>
      <xdr:rowOff>96982</xdr:rowOff>
    </xdr:from>
    <xdr:to>
      <xdr:col>10</xdr:col>
      <xdr:colOff>665018</xdr:colOff>
      <xdr:row>58</xdr:row>
      <xdr:rowOff>138546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692726</xdr:colOff>
      <xdr:row>43</xdr:row>
      <xdr:rowOff>96982</xdr:rowOff>
    </xdr:from>
    <xdr:to>
      <xdr:col>15</xdr:col>
      <xdr:colOff>152400</xdr:colOff>
      <xdr:row>58</xdr:row>
      <xdr:rowOff>138546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89064</xdr:colOff>
      <xdr:row>59</xdr:row>
      <xdr:rowOff>2970</xdr:rowOff>
    </xdr:from>
    <xdr:to>
      <xdr:col>10</xdr:col>
      <xdr:colOff>684811</xdr:colOff>
      <xdr:row>74</xdr:row>
      <xdr:rowOff>44533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734291</xdr:colOff>
      <xdr:row>58</xdr:row>
      <xdr:rowOff>138546</xdr:rowOff>
    </xdr:from>
    <xdr:to>
      <xdr:col>15</xdr:col>
      <xdr:colOff>193965</xdr:colOff>
      <xdr:row>74</xdr:row>
      <xdr:rowOff>69273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0.26426</cdr:x>
      <cdr:y>0.0144</cdr:y>
    </cdr:from>
    <cdr:to>
      <cdr:x>0.67952</cdr:x>
      <cdr:y>0.08781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41766" y="40573"/>
          <a:ext cx="2579914" cy="206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Input</a:t>
          </a:r>
          <a:r>
            <a:rPr lang="en-US" sz="1200" baseline="0"/>
            <a:t>  vs. residuals from trendline ch.A</a:t>
          </a:r>
          <a:endParaRPr lang="en-US" sz="12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0.27483</cdr:x>
      <cdr:y>0.04141</cdr:y>
    </cdr:from>
    <cdr:to>
      <cdr:x>0.66959</cdr:x>
      <cdr:y>0.11294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96142" y="119743"/>
          <a:ext cx="2579914" cy="206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 b="0"/>
            <a:t>Input</a:t>
          </a:r>
          <a:r>
            <a:rPr lang="en-US" sz="1200" b="0" baseline="0"/>
            <a:t>  vs. residuals from trendline ch B</a:t>
          </a:r>
          <a:endParaRPr lang="en-US" sz="1200" b="0"/>
        </a:p>
      </cdr:txBody>
    </cdr:sp>
  </cdr:relSizeAnchor>
</c:userShapes>
</file>

<file path=xl/queryTables/queryTable1.xml><?xml version="1.0" encoding="utf-8"?>
<queryTable xmlns="http://schemas.openxmlformats.org/spreadsheetml/2006/main" name="linearity" refreshOnLoad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topLeftCell="F43" zoomScale="70" zoomScaleNormal="70" workbookViewId="0">
      <selection activeCell="F4" sqref="F4"/>
    </sheetView>
  </sheetViews>
  <sheetFormatPr defaultColWidth="14.6640625" defaultRowHeight="14.4"/>
  <cols>
    <col min="6" max="6" width="30.109375" customWidth="1"/>
    <col min="7" max="7" width="31.109375" customWidth="1"/>
    <col min="8" max="8" width="24.6640625" customWidth="1"/>
    <col min="9" max="9" width="27.5546875" customWidth="1"/>
    <col min="10" max="10" width="29.6640625" customWidth="1"/>
    <col min="11" max="11" width="24.5546875" customWidth="1"/>
    <col min="12" max="12" width="21" customWidth="1"/>
    <col min="13" max="13" width="28.44140625" customWidth="1"/>
  </cols>
  <sheetData>
    <row r="1" spans="1:13">
      <c r="A1" t="s">
        <v>0</v>
      </c>
      <c r="B1" t="s">
        <v>3</v>
      </c>
      <c r="C1" t="s">
        <v>3</v>
      </c>
      <c r="D1" t="s">
        <v>7</v>
      </c>
      <c r="E1" t="s">
        <v>7</v>
      </c>
    </row>
    <row r="2" spans="1:13" s="4" customFormat="1">
      <c r="A2" s="4" t="s">
        <v>1</v>
      </c>
      <c r="B2" s="4" t="s">
        <v>4</v>
      </c>
      <c r="C2" s="4" t="s">
        <v>6</v>
      </c>
      <c r="D2" s="4" t="s">
        <v>8</v>
      </c>
      <c r="E2" s="4" t="s">
        <v>9</v>
      </c>
      <c r="F2" s="4" t="s">
        <v>14</v>
      </c>
      <c r="G2" s="4" t="s">
        <v>10</v>
      </c>
      <c r="H2" s="4" t="s">
        <v>11</v>
      </c>
      <c r="I2" s="4" t="s">
        <v>16</v>
      </c>
      <c r="J2" s="4" t="s">
        <v>15</v>
      </c>
      <c r="K2" s="4" t="s">
        <v>12</v>
      </c>
      <c r="L2" s="4" t="s">
        <v>13</v>
      </c>
      <c r="M2" s="4" t="s">
        <v>17</v>
      </c>
    </row>
    <row r="3" spans="1:13" s="5" customFormat="1">
      <c r="A3" s="5" t="s">
        <v>2</v>
      </c>
      <c r="B3" s="5" t="s">
        <v>5</v>
      </c>
      <c r="C3" s="5" t="s">
        <v>5</v>
      </c>
      <c r="D3" s="5" t="s">
        <v>5</v>
      </c>
      <c r="E3" s="5" t="s">
        <v>5</v>
      </c>
      <c r="F3" s="5" t="s">
        <v>5</v>
      </c>
      <c r="G3" s="5" t="s">
        <v>5</v>
      </c>
      <c r="H3" s="5" t="s">
        <v>33</v>
      </c>
      <c r="I3" s="5" t="s">
        <v>34</v>
      </c>
      <c r="J3" s="5" t="s">
        <v>5</v>
      </c>
      <c r="K3" s="5" t="s">
        <v>5</v>
      </c>
      <c r="L3" s="5" t="s">
        <v>33</v>
      </c>
      <c r="M3" s="5" t="s">
        <v>34</v>
      </c>
    </row>
    <row r="4" spans="1:13">
      <c r="A4" s="3">
        <f>Sheet4!A4</f>
        <v>16.000548284800001</v>
      </c>
      <c r="B4" s="3">
        <f>Sheet4!B4</f>
        <v>-2.0259773730799999</v>
      </c>
      <c r="C4" s="3">
        <f>Sheet4!C4</f>
        <v>3.2089408820399998E-2</v>
      </c>
      <c r="D4" s="3">
        <f>Sheet4!D4</f>
        <v>-2.0258590375200001</v>
      </c>
      <c r="E4" s="3">
        <f>Sheet4!E4</f>
        <v>-1.09615488442E-2</v>
      </c>
      <c r="F4">
        <f>TREND($B$5:$B$38,$A$5:$A$38,A4,TRUE)</f>
        <v>-2.0799897800877876</v>
      </c>
      <c r="G4">
        <f>F4-B4</f>
        <v>-5.4012407007787644E-2</v>
      </c>
      <c r="H4" s="1">
        <f>STDEV(G4:G40)</f>
        <v>5.0921182031596408E-2</v>
      </c>
      <c r="I4">
        <f>G4/A4*100</f>
        <v>-0.33756597615531503</v>
      </c>
      <c r="J4">
        <f>TREND($D$5:$D$38,$A$5:$A$38,A4,TRUE)</f>
        <v>-2.00196875299876</v>
      </c>
      <c r="K4">
        <f>J4-D4</f>
        <v>2.389028452124009E-2</v>
      </c>
      <c r="L4" s="1">
        <f>STDEV(K4:K40)</f>
        <v>4.2735387903861506E-2</v>
      </c>
      <c r="M4">
        <f>K4/A4*100</f>
        <v>0.14930916176125716</v>
      </c>
    </row>
    <row r="5" spans="1:13">
      <c r="A5" s="3">
        <f>Sheet4!A5</f>
        <v>12.990486947300001</v>
      </c>
      <c r="B5" s="3">
        <f>Sheet4!B5</f>
        <v>-5.0332885428200003</v>
      </c>
      <c r="C5" s="3">
        <f>Sheet4!C5</f>
        <v>3.2158514820799997E-2</v>
      </c>
      <c r="D5" s="3">
        <f>Sheet4!D5</f>
        <v>-5.0350453213800002</v>
      </c>
      <c r="E5" s="3">
        <f>Sheet4!E5</f>
        <v>-9.2608263032100003E-3</v>
      </c>
      <c r="F5">
        <f t="shared" ref="F5:F40" si="0">TREND($B$5:$B$38,$A$5:$A$38,A5,TRUE)</f>
        <v>-5.0852745541435826</v>
      </c>
      <c r="G5">
        <f t="shared" ref="G5:G40" si="1">F5-B5</f>
        <v>-5.1986011323582382E-2</v>
      </c>
      <c r="I5">
        <f t="shared" ref="I5:I40" si="2">G5/A5*100</f>
        <v>-0.4001852396640711</v>
      </c>
      <c r="J5">
        <f t="shared" ref="J5:J40" si="3">TREND($D$5:$D$38,$A$5:$A$38,A5,TRUE)</f>
        <v>-5.0140223175769307</v>
      </c>
      <c r="K5">
        <f t="shared" ref="K5:K40" si="4">J5-D5</f>
        <v>2.1023003803069429E-2</v>
      </c>
      <c r="M5">
        <f t="shared" ref="M5:M40" si="5">K5/A5*100</f>
        <v>0.16183383955009431</v>
      </c>
    </row>
    <row r="6" spans="1:13">
      <c r="A6" s="3">
        <f>Sheet4!A6</f>
        <v>9.9799483714800008</v>
      </c>
      <c r="B6" s="3">
        <f>Sheet4!B6</f>
        <v>-8.0484708746900004</v>
      </c>
      <c r="C6" s="3">
        <f>Sheet4!C6</f>
        <v>2.4833271992999999E-2</v>
      </c>
      <c r="D6" s="3">
        <f>Sheet4!D6</f>
        <v>-8.0404259737500006</v>
      </c>
      <c r="E6" s="3">
        <f>Sheet4!E6</f>
        <v>-3.27710296996E-3</v>
      </c>
      <c r="F6">
        <f t="shared" si="0"/>
        <v>-8.0910358092062005</v>
      </c>
      <c r="G6">
        <f t="shared" si="1"/>
        <v>-4.2564934516200026E-2</v>
      </c>
      <c r="I6">
        <f t="shared" si="2"/>
        <v>-0.42650455625441025</v>
      </c>
      <c r="J6">
        <f t="shared" si="3"/>
        <v>-8.026553436338137</v>
      </c>
      <c r="K6">
        <f t="shared" si="4"/>
        <v>1.3872537411863561E-2</v>
      </c>
      <c r="M6">
        <f t="shared" si="5"/>
        <v>0.13900409997618354</v>
      </c>
    </row>
    <row r="7" spans="1:13">
      <c r="A7" s="3">
        <f>Sheet4!A7</f>
        <v>6.9698870340300001</v>
      </c>
      <c r="B7" s="3">
        <f>Sheet4!B7</f>
        <v>-11.058573988799999</v>
      </c>
      <c r="C7" s="3">
        <f>Sheet4!C7</f>
        <v>2.21104336587E-2</v>
      </c>
      <c r="D7" s="3">
        <f>Sheet4!D7</f>
        <v>-11.052466562199999</v>
      </c>
      <c r="E7" s="3">
        <f>Sheet4!E7</f>
        <v>-4.4306850409899998E-3</v>
      </c>
      <c r="F7">
        <f t="shared" si="0"/>
        <v>-11.096320583212076</v>
      </c>
      <c r="G7">
        <f t="shared" si="1"/>
        <v>-3.7746594412077172E-2</v>
      </c>
      <c r="I7">
        <f t="shared" si="2"/>
        <v>-0.54156680341850583</v>
      </c>
      <c r="J7">
        <f t="shared" si="3"/>
        <v>-11.038607000866278</v>
      </c>
      <c r="K7">
        <f t="shared" si="4"/>
        <v>1.3859561333720904E-2</v>
      </c>
      <c r="M7">
        <f t="shared" si="5"/>
        <v>0.19884915302145556</v>
      </c>
    </row>
    <row r="8" spans="1:13">
      <c r="A8" s="3">
        <f>Sheet4!A8</f>
        <v>3.9593484582</v>
      </c>
      <c r="B8" s="3">
        <f>Sheet4!B8</f>
        <v>-14.068834066899999</v>
      </c>
      <c r="C8" s="3">
        <f>Sheet4!C8</f>
        <v>1.97074446148E-2</v>
      </c>
      <c r="D8" s="3">
        <f>Sheet4!D8</f>
        <v>-14.0603164004</v>
      </c>
      <c r="E8" s="3">
        <f>Sheet4!E8</f>
        <v>-9.1614755030799998E-4</v>
      </c>
      <c r="F8">
        <f t="shared" si="0"/>
        <v>-14.102081838284677</v>
      </c>
      <c r="G8">
        <f t="shared" si="1"/>
        <v>-3.324777138467816E-2</v>
      </c>
      <c r="I8">
        <f t="shared" si="2"/>
        <v>-0.83972834762296389</v>
      </c>
      <c r="J8">
        <f t="shared" si="3"/>
        <v>-14.051138119637489</v>
      </c>
      <c r="K8">
        <f t="shared" si="4"/>
        <v>9.1782807625104823E-3</v>
      </c>
      <c r="M8">
        <f t="shared" si="5"/>
        <v>0.23181290708328092</v>
      </c>
    </row>
    <row r="9" spans="1:13">
      <c r="A9" s="3">
        <f>Sheet4!A9</f>
        <v>0.94928712075400001</v>
      </c>
      <c r="B9" s="3">
        <f>Sheet4!B9</f>
        <v>-17.078588072199999</v>
      </c>
      <c r="C9" s="3">
        <f>Sheet4!C9</f>
        <v>1.7333714990400002E-2</v>
      </c>
      <c r="D9" s="3">
        <f>Sheet4!D9</f>
        <v>-17.071979301900001</v>
      </c>
      <c r="E9" s="3">
        <f>Sheet4!E9</f>
        <v>-1.6920426415499999E-3</v>
      </c>
      <c r="F9">
        <f t="shared" si="0"/>
        <v>-17.107366612286558</v>
      </c>
      <c r="G9">
        <f t="shared" si="1"/>
        <v>-2.8778540086559445E-2</v>
      </c>
      <c r="I9">
        <f t="shared" si="2"/>
        <v>-3.0315949155300053</v>
      </c>
      <c r="J9">
        <f t="shared" si="3"/>
        <v>-17.063191684161627</v>
      </c>
      <c r="K9">
        <f t="shared" si="4"/>
        <v>8.7876177383741094E-3</v>
      </c>
      <c r="M9">
        <f t="shared" si="5"/>
        <v>0.92570704334367027</v>
      </c>
    </row>
    <row r="10" spans="1:13">
      <c r="A10" s="3">
        <f>Sheet4!A10</f>
        <v>-2.0598053733900001</v>
      </c>
      <c r="B10" s="3">
        <f>Sheet4!B10</f>
        <v>-20.100092822600001</v>
      </c>
      <c r="C10" s="3">
        <f>Sheet4!C10</f>
        <v>2.24125998608E-3</v>
      </c>
      <c r="D10" s="3">
        <f>Sheet4!D10</f>
        <v>-20.094524906499998</v>
      </c>
      <c r="E10" s="3">
        <f>Sheet4!E10</f>
        <v>-1.4319749836E-2</v>
      </c>
      <c r="F10">
        <f t="shared" si="0"/>
        <v>-20.111684080410758</v>
      </c>
      <c r="G10">
        <f t="shared" si="1"/>
        <v>-1.1591257810756872E-2</v>
      </c>
      <c r="I10">
        <f t="shared" si="2"/>
        <v>0.5627355846576968</v>
      </c>
      <c r="J10">
        <f t="shared" si="3"/>
        <v>-20.074275764149036</v>
      </c>
      <c r="K10">
        <f t="shared" si="4"/>
        <v>2.0249142350962757E-2</v>
      </c>
      <c r="M10">
        <f t="shared" si="5"/>
        <v>-0.98306095384327452</v>
      </c>
    </row>
    <row r="11" spans="1:13">
      <c r="A11" s="3">
        <f>Sheet4!A11</f>
        <v>-5.0692678508700002</v>
      </c>
      <c r="B11" s="3">
        <f>Sheet4!B11</f>
        <v>-23.106053044300001</v>
      </c>
      <c r="C11" s="3">
        <f>Sheet4!C11</f>
        <v>3.0629874497099998E-3</v>
      </c>
      <c r="D11" s="3">
        <f>Sheet4!D11</f>
        <v>-23.1027035573</v>
      </c>
      <c r="E11" s="3">
        <f>Sheet4!E11</f>
        <v>-1.22104184893E-2</v>
      </c>
      <c r="F11">
        <f t="shared" si="0"/>
        <v>-23.116370944757048</v>
      </c>
      <c r="G11">
        <f t="shared" si="1"/>
        <v>-1.0317900457046392E-2</v>
      </c>
      <c r="I11">
        <f t="shared" si="2"/>
        <v>0.20353827733280275</v>
      </c>
      <c r="J11">
        <f t="shared" si="3"/>
        <v>-23.085730072348127</v>
      </c>
      <c r="K11">
        <f t="shared" si="4"/>
        <v>1.6973484951872564E-2</v>
      </c>
      <c r="M11">
        <f t="shared" si="5"/>
        <v>-0.3348310929942187</v>
      </c>
    </row>
    <row r="12" spans="1:13">
      <c r="A12" s="3">
        <f>Sheet4!A12</f>
        <v>-8.0804052866700005</v>
      </c>
      <c r="B12" s="3">
        <f>Sheet4!B12</f>
        <v>-26.116664524600001</v>
      </c>
      <c r="C12" s="3">
        <f>Sheet4!C12</f>
        <v>9.0692276138400001E-4</v>
      </c>
      <c r="D12" s="3">
        <f>Sheet4!D12</f>
        <v>-26.110862445599999</v>
      </c>
      <c r="E12" s="3">
        <f>Sheet4!E12</f>
        <v>-8.4059068176799995E-3</v>
      </c>
      <c r="F12">
        <f t="shared" si="0"/>
        <v>-26.122730109489233</v>
      </c>
      <c r="G12">
        <f t="shared" si="1"/>
        <v>-6.065584889231701E-3</v>
      </c>
      <c r="I12">
        <f t="shared" si="2"/>
        <v>7.5065354694991759E-2</v>
      </c>
      <c r="J12">
        <f t="shared" si="3"/>
        <v>-26.098860447448388</v>
      </c>
      <c r="K12">
        <f t="shared" si="4"/>
        <v>1.2001998151610849E-2</v>
      </c>
      <c r="M12">
        <f t="shared" si="5"/>
        <v>-0.14853213082529637</v>
      </c>
    </row>
    <row r="13" spans="1:13">
      <c r="A13" s="3">
        <f>Sheet4!A13</f>
        <v>-11.089867764199999</v>
      </c>
      <c r="B13" s="3">
        <f>Sheet4!B13</f>
        <v>-29.126066704100001</v>
      </c>
      <c r="C13" s="3">
        <f>Sheet4!C13</f>
        <v>-1.71330756994E-3</v>
      </c>
      <c r="D13" s="3">
        <f>Sheet4!D13</f>
        <v>-29.122215165299998</v>
      </c>
      <c r="E13" s="3">
        <f>Sheet4!E13</f>
        <v>-9.4706444305300008E-3</v>
      </c>
      <c r="F13">
        <f t="shared" si="0"/>
        <v>-29.127416973885442</v>
      </c>
      <c r="G13">
        <f t="shared" si="1"/>
        <v>-1.3502697854406165E-3</v>
      </c>
      <c r="I13">
        <f t="shared" si="2"/>
        <v>1.2175706817709041E-2</v>
      </c>
      <c r="J13">
        <f t="shared" si="3"/>
        <v>-29.110314755697512</v>
      </c>
      <c r="K13">
        <f t="shared" si="4"/>
        <v>1.1900409602485951E-2</v>
      </c>
      <c r="M13">
        <f t="shared" si="5"/>
        <v>-0.1073088503444786</v>
      </c>
    </row>
    <row r="14" spans="1:13">
      <c r="A14" s="3">
        <f>Sheet4!A14</f>
        <v>-14.099559359000001</v>
      </c>
      <c r="B14" s="3">
        <f>Sheet4!B14</f>
        <v>-32.1377382481</v>
      </c>
      <c r="C14" s="3">
        <f>Sheet4!C14</f>
        <v>-6.3739891573699999E-3</v>
      </c>
      <c r="D14" s="3">
        <f>Sheet4!D14</f>
        <v>-32.1260190339</v>
      </c>
      <c r="E14" s="3">
        <f>Sheet4!E14</f>
        <v>-2.7573506381800002E-3</v>
      </c>
      <c r="F14">
        <f t="shared" si="0"/>
        <v>-32.132332591973288</v>
      </c>
      <c r="G14">
        <f t="shared" si="1"/>
        <v>5.4056561267117331E-3</v>
      </c>
      <c r="I14">
        <f t="shared" si="2"/>
        <v>-3.8339184857299854E-2</v>
      </c>
      <c r="J14">
        <f t="shared" si="3"/>
        <v>-32.12199833285927</v>
      </c>
      <c r="K14">
        <f t="shared" si="4"/>
        <v>4.0207010407300459E-3</v>
      </c>
      <c r="M14">
        <f t="shared" si="5"/>
        <v>-2.8516501390971206E-2</v>
      </c>
    </row>
    <row r="15" spans="1:13">
      <c r="A15" s="3">
        <f>Sheet4!A15</f>
        <v>-17.110467677399999</v>
      </c>
      <c r="B15" s="3">
        <f>Sheet4!B15</f>
        <v>-35.148676794099998</v>
      </c>
      <c r="C15" s="3">
        <f>Sheet4!C15</f>
        <v>-9.0860327466499996E-3</v>
      </c>
      <c r="D15" s="3">
        <f>Sheet4!D15</f>
        <v>-35.138714230200002</v>
      </c>
      <c r="E15" s="3">
        <f>Sheet4!E15</f>
        <v>-3.7183272201199999E-3</v>
      </c>
      <c r="F15">
        <f t="shared" si="0"/>
        <v>-35.138463002884045</v>
      </c>
      <c r="G15">
        <f t="shared" si="1"/>
        <v>1.0213791215953449E-2</v>
      </c>
      <c r="I15">
        <f t="shared" si="2"/>
        <v>-5.9693232286363043E-2</v>
      </c>
      <c r="J15">
        <f t="shared" si="3"/>
        <v>-35.134899438916811</v>
      </c>
      <c r="K15">
        <f t="shared" si="4"/>
        <v>3.8147912831902886E-3</v>
      </c>
      <c r="M15">
        <f t="shared" si="5"/>
        <v>-2.2295073139520175E-2</v>
      </c>
    </row>
    <row r="16" spans="1:13">
      <c r="A16" s="3">
        <f>Sheet4!A16</f>
        <v>-20.1201592723</v>
      </c>
      <c r="B16" s="3">
        <f>Sheet4!B16</f>
        <v>-38.157982801300001</v>
      </c>
      <c r="C16" s="3">
        <f>Sheet4!C16</f>
        <v>-1.13811775379E-2</v>
      </c>
      <c r="D16" s="3">
        <f>Sheet4!D16</f>
        <v>-38.145672630100002</v>
      </c>
      <c r="E16" s="3">
        <f>Sheet4!E16</f>
        <v>-1.5956472965000001E-4</v>
      </c>
      <c r="F16">
        <f t="shared" si="0"/>
        <v>-38.143378621071733</v>
      </c>
      <c r="G16">
        <f t="shared" si="1"/>
        <v>1.4604180228268149E-2</v>
      </c>
      <c r="I16">
        <f t="shared" si="2"/>
        <v>-7.2584814218514371E-2</v>
      </c>
      <c r="J16">
        <f t="shared" si="3"/>
        <v>-38.146583016178639</v>
      </c>
      <c r="K16">
        <f t="shared" si="4"/>
        <v>-9.1038607863680454E-4</v>
      </c>
      <c r="M16">
        <f t="shared" si="5"/>
        <v>4.5247458845425704E-3</v>
      </c>
    </row>
    <row r="17" spans="1:13">
      <c r="A17" s="3">
        <f>Sheet4!A17</f>
        <v>-23.1290231304</v>
      </c>
      <c r="B17" s="3">
        <f>Sheet4!B17</f>
        <v>-41.166596575100002</v>
      </c>
      <c r="C17" s="3">
        <f>Sheet4!C17</f>
        <v>-1.38110883592E-2</v>
      </c>
      <c r="D17" s="3">
        <f>Sheet4!D17</f>
        <v>-41.1561352262</v>
      </c>
      <c r="E17" s="3">
        <f>Sheet4!E17</f>
        <v>-9.3296216563500004E-4</v>
      </c>
      <c r="F17">
        <f t="shared" si="0"/>
        <v>-41.147467815966657</v>
      </c>
      <c r="G17">
        <f t="shared" si="1"/>
        <v>1.9128759133344886E-2</v>
      </c>
      <c r="I17">
        <f t="shared" si="2"/>
        <v>-8.2704570035224259E-2</v>
      </c>
      <c r="J17">
        <f t="shared" si="3"/>
        <v>-41.157438308797914</v>
      </c>
      <c r="K17">
        <f t="shared" si="4"/>
        <v>-1.3030825979143401E-3</v>
      </c>
      <c r="M17">
        <f t="shared" si="5"/>
        <v>5.6339716146576579E-3</v>
      </c>
    </row>
    <row r="18" spans="1:13">
      <c r="A18" s="3">
        <f>Sheet4!A18</f>
        <v>-26.1393135852</v>
      </c>
      <c r="B18" s="3">
        <f>Sheet4!B18</f>
        <v>-44.157287669500001</v>
      </c>
      <c r="C18" s="3">
        <f>Sheet4!C18</f>
        <v>3.10700634336E-3</v>
      </c>
      <c r="D18" s="3">
        <f>Sheet4!D18</f>
        <v>-44.158351182700002</v>
      </c>
      <c r="E18" s="3">
        <f>Sheet4!E18</f>
        <v>7.9672679225899993E-3</v>
      </c>
      <c r="F18">
        <f t="shared" si="0"/>
        <v>-44.152981343744038</v>
      </c>
      <c r="G18">
        <f t="shared" si="1"/>
        <v>4.306325755962348E-3</v>
      </c>
      <c r="I18">
        <f t="shared" si="2"/>
        <v>-1.6474517366058827E-2</v>
      </c>
      <c r="J18">
        <f t="shared" si="3"/>
        <v>-44.169721142318743</v>
      </c>
      <c r="K18">
        <f t="shared" si="4"/>
        <v>-1.1369959618740211E-2</v>
      </c>
      <c r="M18">
        <f t="shared" si="5"/>
        <v>4.3497544729628433E-2</v>
      </c>
    </row>
    <row r="19" spans="1:13">
      <c r="A19" s="3">
        <f>Sheet4!A19</f>
        <v>-29.1496230437</v>
      </c>
      <c r="B19" s="3">
        <f>Sheet4!B19</f>
        <v>-47.167372461100001</v>
      </c>
      <c r="C19" s="3">
        <f>Sheet4!C19</f>
        <v>6.5039051087700003E-4</v>
      </c>
      <c r="D19" s="3">
        <f>Sheet4!D19</f>
        <v>-47.170297214100003</v>
      </c>
      <c r="E19" s="3">
        <f>Sheet4!E19</f>
        <v>7.1564320171599999E-3</v>
      </c>
      <c r="F19">
        <f t="shared" si="0"/>
        <v>-47.158513845065102</v>
      </c>
      <c r="G19">
        <f t="shared" si="1"/>
        <v>8.8586160348995691E-3</v>
      </c>
      <c r="I19">
        <f t="shared" si="2"/>
        <v>-3.0390156406547936E-2</v>
      </c>
      <c r="J19">
        <f t="shared" si="3"/>
        <v>-47.182022992117282</v>
      </c>
      <c r="K19">
        <f t="shared" si="4"/>
        <v>-1.1725778017279254E-2</v>
      </c>
      <c r="M19">
        <f t="shared" si="5"/>
        <v>4.0226173764581506E-2</v>
      </c>
    </row>
    <row r="20" spans="1:13">
      <c r="A20" s="3">
        <f>Sheet4!A20</f>
        <v>-32.159913498500003</v>
      </c>
      <c r="B20" s="3">
        <f>Sheet4!B20</f>
        <v>-50.1775331073</v>
      </c>
      <c r="C20" s="3">
        <f>Sheet4!C20</f>
        <v>-1.9010666849899999E-3</v>
      </c>
      <c r="D20" s="3">
        <f>Sheet4!D20</f>
        <v>-50.177414951999999</v>
      </c>
      <c r="E20" s="3">
        <f>Sheet4!E20</f>
        <v>1.11548807014E-2</v>
      </c>
      <c r="F20">
        <f t="shared" si="0"/>
        <v>-50.16402737284249</v>
      </c>
      <c r="G20">
        <f t="shared" si="1"/>
        <v>1.3505734457510243E-2</v>
      </c>
      <c r="I20">
        <f t="shared" si="2"/>
        <v>-4.1995555921318553E-2</v>
      </c>
      <c r="J20">
        <f t="shared" si="3"/>
        <v>-50.194305825638111</v>
      </c>
      <c r="K20">
        <f t="shared" si="4"/>
        <v>-1.6890873638111259E-2</v>
      </c>
      <c r="M20">
        <f t="shared" si="5"/>
        <v>5.2521514521172694E-2</v>
      </c>
    </row>
    <row r="21" spans="1:13">
      <c r="A21" s="3">
        <f>Sheet4!A21</f>
        <v>-35.170222956899998</v>
      </c>
      <c r="B21" s="3">
        <f>Sheet4!B21</f>
        <v>-53.186969828599999</v>
      </c>
      <c r="C21" s="3">
        <f>Sheet4!C21</f>
        <v>-3.7096121942299999E-3</v>
      </c>
      <c r="D21" s="3">
        <f>Sheet4!D21</f>
        <v>-53.189977813100001</v>
      </c>
      <c r="E21" s="3">
        <f>Sheet4!E21</f>
        <v>9.7272150573399999E-3</v>
      </c>
      <c r="F21">
        <f t="shared" si="0"/>
        <v>-53.169559874063701</v>
      </c>
      <c r="G21">
        <f t="shared" si="1"/>
        <v>1.7409954536297789E-2</v>
      </c>
      <c r="I21">
        <f t="shared" si="2"/>
        <v>-4.9501973751014144E-2</v>
      </c>
      <c r="J21">
        <f t="shared" si="3"/>
        <v>-53.206607675336578</v>
      </c>
      <c r="K21">
        <f t="shared" si="4"/>
        <v>-1.6629862236577253E-2</v>
      </c>
      <c r="M21">
        <f t="shared" si="5"/>
        <v>4.7283926112599933E-2</v>
      </c>
    </row>
    <row r="22" spans="1:13">
      <c r="A22" s="3">
        <f>Sheet4!A22</f>
        <v>-38.1805134118</v>
      </c>
      <c r="B22" s="3">
        <f>Sheet4!B22</f>
        <v>-56.2027423304</v>
      </c>
      <c r="C22" s="3">
        <f>Sheet4!C22</f>
        <v>-1.18729250274E-2</v>
      </c>
      <c r="D22" s="3">
        <f>Sheet4!D22</f>
        <v>-56.196597127300002</v>
      </c>
      <c r="E22" s="3">
        <f>Sheet4!E22</f>
        <v>1.4224087469499999E-2</v>
      </c>
      <c r="F22">
        <f t="shared" si="0"/>
        <v>-56.175073401940928</v>
      </c>
      <c r="G22">
        <f t="shared" si="1"/>
        <v>2.7668928459071651E-2</v>
      </c>
      <c r="I22">
        <f t="shared" si="2"/>
        <v>-7.2468717643069572E-2</v>
      </c>
      <c r="J22">
        <f t="shared" si="3"/>
        <v>-56.218890508957472</v>
      </c>
      <c r="K22">
        <f t="shared" si="4"/>
        <v>-2.2293381657469524E-2</v>
      </c>
      <c r="M22">
        <f t="shared" si="5"/>
        <v>5.838942346589706E-2</v>
      </c>
    </row>
    <row r="23" spans="1:13">
      <c r="A23" s="3">
        <f>Sheet4!A23</f>
        <v>-41.190822870200002</v>
      </c>
      <c r="B23" s="3">
        <f>Sheet4!B23</f>
        <v>-59.210494157200003</v>
      </c>
      <c r="C23" s="3">
        <f>Sheet4!C23</f>
        <v>-1.19965760862E-2</v>
      </c>
      <c r="D23" s="3">
        <f>Sheet4!D23</f>
        <v>-59.206567311699999</v>
      </c>
      <c r="E23" s="3">
        <f>Sheet4!E23</f>
        <v>1.5389098560700001E-2</v>
      </c>
      <c r="F23">
        <f t="shared" si="0"/>
        <v>-59.180605903162153</v>
      </c>
      <c r="G23">
        <f t="shared" si="1"/>
        <v>2.9888254037850004E-2</v>
      </c>
      <c r="I23">
        <f t="shared" si="2"/>
        <v>-7.2560468461709271E-2</v>
      </c>
      <c r="J23">
        <f t="shared" si="3"/>
        <v>-59.231192358655946</v>
      </c>
      <c r="K23">
        <f t="shared" si="4"/>
        <v>-2.4625046955947028E-2</v>
      </c>
      <c r="M23">
        <f t="shared" si="5"/>
        <v>5.9782847828860244E-2</v>
      </c>
    </row>
    <row r="24" spans="1:13">
      <c r="A24" s="3">
        <f>Sheet4!A24</f>
        <v>-44.1996679652</v>
      </c>
      <c r="B24" s="3">
        <f>Sheet4!B24</f>
        <v>-62.218496624899998</v>
      </c>
      <c r="C24" s="3">
        <f>Sheet4!C24</f>
        <v>-1.38339271441E-2</v>
      </c>
      <c r="D24" s="3">
        <f>Sheet4!D24</f>
        <v>-62.210938131299997</v>
      </c>
      <c r="E24" s="3">
        <f>Sheet4!E24</f>
        <v>2.0688709382999999E-2</v>
      </c>
      <c r="F24">
        <f t="shared" si="0"/>
        <v>-62.184676364731594</v>
      </c>
      <c r="G24">
        <f t="shared" si="1"/>
        <v>3.3820260168404559E-2</v>
      </c>
      <c r="I24">
        <f t="shared" si="2"/>
        <v>-7.6517000523697323E-2</v>
      </c>
      <c r="J24">
        <f t="shared" si="3"/>
        <v>-62.242028875756752</v>
      </c>
      <c r="K24">
        <f t="shared" si="4"/>
        <v>-3.1090744456754749E-2</v>
      </c>
      <c r="M24">
        <f t="shared" si="5"/>
        <v>7.034157922008287E-2</v>
      </c>
    </row>
    <row r="25" spans="1:13">
      <c r="A25" s="3">
        <f>Sheet4!A25</f>
        <v>-47.209378804300002</v>
      </c>
      <c r="B25" s="3">
        <f>Sheet4!B25</f>
        <v>-65.227417821700001</v>
      </c>
      <c r="C25" s="3">
        <f>Sheet4!C25</f>
        <v>-1.5725034419E-2</v>
      </c>
      <c r="D25" s="3">
        <f>Sheet4!D25</f>
        <v>-65.225580280599999</v>
      </c>
      <c r="E25" s="3">
        <f>Sheet4!E25</f>
        <v>1.6582971910200001E-2</v>
      </c>
      <c r="F25">
        <f t="shared" si="0"/>
        <v>-65.189611196581325</v>
      </c>
      <c r="G25">
        <f t="shared" si="1"/>
        <v>3.7806625118676607E-2</v>
      </c>
      <c r="I25">
        <f t="shared" si="2"/>
        <v>-8.0082869286204297E-2</v>
      </c>
      <c r="J25">
        <f t="shared" si="3"/>
        <v>-65.253731709955474</v>
      </c>
      <c r="K25">
        <f t="shared" si="4"/>
        <v>-2.8151429355474988E-2</v>
      </c>
      <c r="M25">
        <f t="shared" si="5"/>
        <v>5.9631009914730873E-2</v>
      </c>
    </row>
    <row r="26" spans="1:13">
      <c r="A26" s="3">
        <f>Sheet4!A26</f>
        <v>-50.220267878500003</v>
      </c>
      <c r="B26" s="3">
        <f>Sheet4!B26</f>
        <v>-68.249855108999995</v>
      </c>
      <c r="C26" s="3">
        <f>Sheet4!C26</f>
        <v>-2.9955046431300002E-2</v>
      </c>
      <c r="D26" s="3">
        <f>Sheet4!D26</f>
        <v>-68.248908766100001</v>
      </c>
      <c r="E26" s="3">
        <f>Sheet4!E26</f>
        <v>4.9694566548600001E-3</v>
      </c>
      <c r="F26">
        <f t="shared" si="0"/>
        <v>-68.195722393830039</v>
      </c>
      <c r="G26">
        <f t="shared" si="1"/>
        <v>5.4132715169956214E-2</v>
      </c>
      <c r="I26">
        <f t="shared" si="2"/>
        <v>-0.10779057431736876</v>
      </c>
      <c r="J26">
        <f t="shared" si="3"/>
        <v>-68.26661355907612</v>
      </c>
      <c r="K26">
        <f t="shared" si="4"/>
        <v>-1.7704792976118711E-2</v>
      </c>
      <c r="M26">
        <f t="shared" si="5"/>
        <v>3.5254278250670942E-2</v>
      </c>
    </row>
    <row r="27" spans="1:13">
      <c r="A27" s="3">
        <f>Sheet4!A27</f>
        <v>-53.229978717599998</v>
      </c>
      <c r="B27" s="3">
        <f>Sheet4!B27</f>
        <v>-71.254870178600001</v>
      </c>
      <c r="C27" s="3">
        <f>Sheet4!C27</f>
        <v>-2.7940026510699999E-2</v>
      </c>
      <c r="D27" s="3">
        <f>Sheet4!D27</f>
        <v>-71.259469360699995</v>
      </c>
      <c r="E27" s="3">
        <f>Sheet4!E27</f>
        <v>4.94527397393E-3</v>
      </c>
      <c r="F27">
        <f t="shared" si="0"/>
        <v>-71.200657225679748</v>
      </c>
      <c r="G27">
        <f t="shared" si="1"/>
        <v>5.4212952920252633E-2</v>
      </c>
      <c r="I27">
        <f t="shared" si="2"/>
        <v>-0.10184665526144128</v>
      </c>
      <c r="J27">
        <f t="shared" si="3"/>
        <v>-71.278316393274821</v>
      </c>
      <c r="K27">
        <f t="shared" si="4"/>
        <v>-1.8847032574825562E-2</v>
      </c>
      <c r="M27">
        <f t="shared" si="5"/>
        <v>3.5406800883416405E-2</v>
      </c>
    </row>
    <row r="28" spans="1:13">
      <c r="A28" s="3">
        <f>Sheet4!A28</f>
        <v>-56.239422672499998</v>
      </c>
      <c r="B28" s="3">
        <f>Sheet4!B28</f>
        <v>-74.264069207899993</v>
      </c>
      <c r="C28" s="3">
        <f>Sheet4!C28</f>
        <v>-3.0375612760799999E-2</v>
      </c>
      <c r="D28" s="3">
        <f>Sheet4!D28</f>
        <v>-74.266433777000003</v>
      </c>
      <c r="E28" s="3">
        <f>Sheet4!E28</f>
        <v>8.2503121758000005E-3</v>
      </c>
      <c r="F28">
        <f t="shared" si="0"/>
        <v>-74.20532559683889</v>
      </c>
      <c r="G28">
        <f t="shared" si="1"/>
        <v>5.8743611061103707E-2</v>
      </c>
      <c r="I28">
        <f t="shared" si="2"/>
        <v>-0.10445272776569274</v>
      </c>
      <c r="J28">
        <f t="shared" si="3"/>
        <v>-74.289752166634642</v>
      </c>
      <c r="K28">
        <f t="shared" si="4"/>
        <v>-2.3318389634638947E-2</v>
      </c>
      <c r="M28">
        <f t="shared" si="5"/>
        <v>4.1462711611442618E-2</v>
      </c>
    </row>
    <row r="29" spans="1:13">
      <c r="A29" s="3">
        <f>Sheet4!A29</f>
        <v>-59.2505786308</v>
      </c>
      <c r="B29" s="3">
        <f>Sheet4!B29</f>
        <v>-77.269118863299994</v>
      </c>
      <c r="C29" s="3">
        <f>Sheet4!C29</f>
        <v>-2.6951346456499999E-2</v>
      </c>
      <c r="D29" s="3">
        <f>Sheet4!D29</f>
        <v>-77.286428517499999</v>
      </c>
      <c r="E29" s="3">
        <f>Sheet4!E29</f>
        <v>2.37499190206E-4</v>
      </c>
      <c r="F29">
        <f t="shared" si="0"/>
        <v>-77.211703254678355</v>
      </c>
      <c r="G29">
        <f t="shared" si="1"/>
        <v>5.741560862163908E-2</v>
      </c>
      <c r="I29">
        <f t="shared" si="2"/>
        <v>-9.6903034448667727E-2</v>
      </c>
      <c r="J29">
        <f t="shared" si="3"/>
        <v>-77.302901076494123</v>
      </c>
      <c r="K29">
        <f t="shared" si="4"/>
        <v>-1.6472558994124142E-2</v>
      </c>
      <c r="M29">
        <f t="shared" si="5"/>
        <v>2.7801515824456904E-2</v>
      </c>
    </row>
    <row r="30" spans="1:13">
      <c r="A30" s="3">
        <f>Sheet4!A30</f>
        <v>-62.260022585800002</v>
      </c>
      <c r="B30" s="3">
        <f>Sheet4!B30</f>
        <v>-80.266601434500004</v>
      </c>
      <c r="C30" s="3">
        <f>Sheet4!C30</f>
        <v>-1.7670474555900002E-2</v>
      </c>
      <c r="D30" s="3">
        <f>Sheet4!D30</f>
        <v>-80.294131262099995</v>
      </c>
      <c r="E30" s="3">
        <f>Sheet4!E30</f>
        <v>2.80420916307E-3</v>
      </c>
      <c r="F30">
        <f t="shared" si="0"/>
        <v>-80.216371625937342</v>
      </c>
      <c r="G30">
        <f t="shared" si="1"/>
        <v>5.0229808562662015E-2</v>
      </c>
      <c r="I30">
        <f t="shared" si="2"/>
        <v>-8.0677466015115482E-2</v>
      </c>
      <c r="J30">
        <f t="shared" si="3"/>
        <v>-80.314336849954003</v>
      </c>
      <c r="K30">
        <f t="shared" si="4"/>
        <v>-2.0205587854007945E-2</v>
      </c>
      <c r="M30">
        <f t="shared" si="5"/>
        <v>3.2453550472396307E-2</v>
      </c>
    </row>
    <row r="31" spans="1:13">
      <c r="A31" s="3">
        <f>Sheet4!A31</f>
        <v>-65.269135045799999</v>
      </c>
      <c r="B31" s="3">
        <f>Sheet4!B31</f>
        <v>-83.274528106100007</v>
      </c>
      <c r="C31" s="3">
        <f>Sheet4!C31</f>
        <v>-1.9164902637700001E-2</v>
      </c>
      <c r="D31" s="3">
        <f>Sheet4!D31</f>
        <v>-83.291723926000003</v>
      </c>
      <c r="E31" s="3">
        <f>Sheet4!E31</f>
        <v>1.51494139283E-2</v>
      </c>
      <c r="F31">
        <f t="shared" si="0"/>
        <v>-83.22070902823441</v>
      </c>
      <c r="G31">
        <f t="shared" si="1"/>
        <v>5.3819077865597365E-2</v>
      </c>
      <c r="I31">
        <f t="shared" si="2"/>
        <v>-8.2457164213731324E-2</v>
      </c>
      <c r="J31">
        <f t="shared" si="3"/>
        <v>-83.325440909011945</v>
      </c>
      <c r="K31">
        <f t="shared" si="4"/>
        <v>-3.3716983011942148E-2</v>
      </c>
      <c r="M31">
        <f t="shared" si="5"/>
        <v>5.1658387978150172E-2</v>
      </c>
    </row>
    <row r="32" spans="1:13">
      <c r="A32" s="3">
        <f>Sheet4!A32</f>
        <v>-68.280622499000003</v>
      </c>
      <c r="B32" s="3">
        <f>Sheet4!B32</f>
        <v>-86.285549970700004</v>
      </c>
      <c r="C32" s="3">
        <f>Sheet4!C32</f>
        <v>-2.13816459556E-2</v>
      </c>
      <c r="D32" s="3">
        <f>Sheet4!D32</f>
        <v>-86.330484833599996</v>
      </c>
      <c r="E32" s="3">
        <f>Sheet4!E32</f>
        <v>-1.12979802931E-2</v>
      </c>
      <c r="F32">
        <f t="shared" si="0"/>
        <v>-86.227417654935948</v>
      </c>
      <c r="G32">
        <f t="shared" si="1"/>
        <v>5.813231576405542E-2</v>
      </c>
      <c r="I32">
        <f t="shared" si="2"/>
        <v>-8.5137354693722647E-2</v>
      </c>
      <c r="J32">
        <f t="shared" si="3"/>
        <v>-86.338921533173306</v>
      </c>
      <c r="K32">
        <f t="shared" si="4"/>
        <v>-8.4366995733091699E-3</v>
      </c>
      <c r="M32">
        <f t="shared" si="5"/>
        <v>1.2355920705662472E-2</v>
      </c>
    </row>
    <row r="33" spans="1:13">
      <c r="A33" s="3">
        <f>Sheet4!A33</f>
        <v>-71.289734959100002</v>
      </c>
      <c r="B33" s="3">
        <f>Sheet4!B33</f>
        <v>-89.268732813100002</v>
      </c>
      <c r="C33" s="3">
        <f>Sheet4!C33</f>
        <v>1.8677550831300001E-3</v>
      </c>
      <c r="D33" s="3">
        <f>Sheet4!D33</f>
        <v>-89.320850892400003</v>
      </c>
      <c r="E33" s="3">
        <f>Sheet4!E33</f>
        <v>8.2738296801500005E-3</v>
      </c>
      <c r="F33">
        <f t="shared" si="0"/>
        <v>-89.231755057332862</v>
      </c>
      <c r="G33">
        <f t="shared" si="1"/>
        <v>3.6977755767139797E-2</v>
      </c>
      <c r="I33">
        <f t="shared" si="2"/>
        <v>-5.1869677714967657E-2</v>
      </c>
      <c r="J33">
        <f t="shared" si="3"/>
        <v>-89.350025592331306</v>
      </c>
      <c r="K33">
        <f t="shared" si="4"/>
        <v>-2.9174699931303394E-2</v>
      </c>
      <c r="M33">
        <f t="shared" si="5"/>
        <v>4.0924124557401374E-2</v>
      </c>
    </row>
    <row r="34" spans="1:13">
      <c r="A34" s="3">
        <f>Sheet4!A34</f>
        <v>-74.299777533400004</v>
      </c>
      <c r="B34" s="3">
        <f>Sheet4!B34</f>
        <v>-92.214520404200002</v>
      </c>
      <c r="C34" s="3">
        <f>Sheet4!C34</f>
        <v>6.3441693320400006E-2</v>
      </c>
      <c r="D34" s="3">
        <f>Sheet4!D34</f>
        <v>-92.364491921400003</v>
      </c>
      <c r="E34" s="3">
        <f>Sheet4!E34</f>
        <v>-2.4498961184299999E-2</v>
      </c>
      <c r="F34">
        <f t="shared" si="0"/>
        <v>-92.237021097963321</v>
      </c>
      <c r="G34">
        <f t="shared" si="1"/>
        <v>-2.2500693763319646E-2</v>
      </c>
      <c r="I34">
        <f t="shared" si="2"/>
        <v>3.0283662361175849E-2</v>
      </c>
      <c r="J34">
        <f t="shared" si="3"/>
        <v>-92.362060381290945</v>
      </c>
      <c r="K34">
        <f t="shared" si="4"/>
        <v>2.4315401090575506E-3</v>
      </c>
      <c r="M34">
        <f t="shared" si="5"/>
        <v>-3.2726075229020696E-3</v>
      </c>
    </row>
    <row r="35" spans="1:13">
      <c r="A35" s="3">
        <f>Sheet4!A35</f>
        <v>-77.308291854700002</v>
      </c>
      <c r="B35" s="3">
        <f>Sheet4!B35</f>
        <v>-95.168215823500006</v>
      </c>
      <c r="C35" s="3">
        <f>Sheet4!C35</f>
        <v>0.115580911523</v>
      </c>
      <c r="D35" s="3">
        <f>Sheet4!D35</f>
        <v>-95.398765339899995</v>
      </c>
      <c r="E35" s="3">
        <f>Sheet4!E35</f>
        <v>-4.94328137808E-2</v>
      </c>
      <c r="F35">
        <f t="shared" si="0"/>
        <v>-95.240761310726242</v>
      </c>
      <c r="G35">
        <f t="shared" si="1"/>
        <v>-7.2545487226236105E-2</v>
      </c>
      <c r="I35">
        <f t="shared" si="2"/>
        <v>9.3839205971054787E-2</v>
      </c>
      <c r="J35">
        <f t="shared" si="3"/>
        <v>-95.372565905767203</v>
      </c>
      <c r="K35">
        <f t="shared" si="4"/>
        <v>2.6199434132792021E-2</v>
      </c>
      <c r="M35">
        <f t="shared" si="5"/>
        <v>-3.3889552471335856E-2</v>
      </c>
    </row>
    <row r="36" spans="1:13">
      <c r="A36" s="3">
        <f>Sheet4!A36</f>
        <v>-80.320377446699993</v>
      </c>
      <c r="B36" s="3">
        <f>Sheet4!B36</f>
        <v>-98.180556656700006</v>
      </c>
      <c r="C36" s="3">
        <f>Sheet4!C36</f>
        <v>0.11264280566400001</v>
      </c>
      <c r="D36" s="3">
        <f>Sheet4!D36</f>
        <v>-98.364574208999997</v>
      </c>
      <c r="E36" s="3">
        <f>Sheet4!E36</f>
        <v>-2.3298667432500001E-3</v>
      </c>
      <c r="F36">
        <f t="shared" si="0"/>
        <v>-98.248067127061773</v>
      </c>
      <c r="G36">
        <f t="shared" si="1"/>
        <v>-6.7510470361767716E-2</v>
      </c>
      <c r="I36">
        <f t="shared" si="2"/>
        <v>8.4051485448468119E-2</v>
      </c>
      <c r="J36">
        <f t="shared" si="3"/>
        <v>-98.386645064610306</v>
      </c>
      <c r="K36">
        <f t="shared" si="4"/>
        <v>-2.2070855610309081E-2</v>
      </c>
      <c r="M36">
        <f t="shared" si="5"/>
        <v>2.7478525763845092E-2</v>
      </c>
    </row>
    <row r="37" spans="1:13">
      <c r="A37" s="3">
        <f>Sheet4!A37</f>
        <v>-83.328891767900004</v>
      </c>
      <c r="B37" s="3">
        <f>Sheet4!B37</f>
        <v>-101.169651704</v>
      </c>
      <c r="C37" s="3">
        <f>Sheet4!C37</f>
        <v>0.12938239591199999</v>
      </c>
      <c r="D37" s="3">
        <f>Sheet4!D37</f>
        <v>-101.44314028300001</v>
      </c>
      <c r="E37" s="3">
        <f>Sheet4!E37</f>
        <v>-7.1556374388500002E-2</v>
      </c>
      <c r="F37">
        <f t="shared" si="0"/>
        <v>-101.25180733972485</v>
      </c>
      <c r="G37">
        <f t="shared" si="1"/>
        <v>-8.2155635724845411E-2</v>
      </c>
      <c r="I37">
        <f t="shared" si="2"/>
        <v>9.8592017704588572E-2</v>
      </c>
      <c r="J37">
        <f t="shared" si="3"/>
        <v>-101.39715058898651</v>
      </c>
      <c r="K37">
        <f t="shared" si="4"/>
        <v>4.5989694013499616E-2</v>
      </c>
      <c r="M37">
        <f t="shared" si="5"/>
        <v>-5.5190574406769902E-2</v>
      </c>
    </row>
    <row r="38" spans="1:13">
      <c r="A38" s="3">
        <f>Sheet4!A38</f>
        <v>-86.335200246599996</v>
      </c>
      <c r="B38" s="3">
        <f>Sheet4!B38</f>
        <v>-104.075425431</v>
      </c>
      <c r="C38" s="3">
        <f>Sheet4!C38</f>
        <v>0.22723942817699999</v>
      </c>
      <c r="D38" s="3">
        <f>Sheet4!D38</f>
        <v>-104.550084759</v>
      </c>
      <c r="E38" s="3">
        <f>Sheet4!E38</f>
        <v>-0.17136773227900001</v>
      </c>
      <c r="F38">
        <f t="shared" si="0"/>
        <v>-104.253345210264</v>
      </c>
      <c r="G38">
        <f t="shared" si="1"/>
        <v>-0.17791977926400193</v>
      </c>
      <c r="I38">
        <f t="shared" si="2"/>
        <v>0.20608023002878095</v>
      </c>
      <c r="J38">
        <f t="shared" si="3"/>
        <v>-104.40544881091266</v>
      </c>
      <c r="K38">
        <f t="shared" si="4"/>
        <v>0.14463594808734115</v>
      </c>
      <c r="M38">
        <f t="shared" si="5"/>
        <v>-0.16752836348814412</v>
      </c>
    </row>
    <row r="39" spans="1:13">
      <c r="A39" s="3">
        <f>Sheet4!A39</f>
        <v>-89.357666636800005</v>
      </c>
      <c r="B39" s="3">
        <f>Sheet4!B39</f>
        <v>-107.224514556</v>
      </c>
      <c r="C39" s="3">
        <f>Sheet4!C39</f>
        <v>9.7924582704099997E-2</v>
      </c>
      <c r="D39" s="3">
        <f>Sheet4!D39</f>
        <v>-107.604769688</v>
      </c>
      <c r="E39" s="3">
        <f>Sheet4!E39</f>
        <v>-0.20275719956400001</v>
      </c>
      <c r="F39">
        <f t="shared" si="0"/>
        <v>-107.27101535186571</v>
      </c>
      <c r="G39">
        <f t="shared" si="1"/>
        <v>-4.6500795865711098E-2</v>
      </c>
      <c r="I39">
        <f t="shared" si="2"/>
        <v>5.2038954927859281E-2</v>
      </c>
      <c r="J39">
        <f t="shared" si="3"/>
        <v>-107.42991563854908</v>
      </c>
      <c r="K39">
        <f t="shared" si="4"/>
        <v>0.17485404945092853</v>
      </c>
      <c r="M39">
        <f t="shared" si="5"/>
        <v>-0.19567884439242811</v>
      </c>
    </row>
    <row r="40" spans="1:13">
      <c r="A40" s="3">
        <f>Sheet4!A40</f>
        <v>-90.002618672899999</v>
      </c>
      <c r="B40" s="3">
        <f>Sheet4!B40</f>
        <v>-107.853443583</v>
      </c>
      <c r="C40" s="3">
        <f>Sheet4!C40</f>
        <v>0.11337313335599999</v>
      </c>
      <c r="D40" s="3">
        <f>Sheet4!D40</f>
        <v>-108.12428306299999</v>
      </c>
      <c r="E40" s="3">
        <f>Sheet4!E40</f>
        <v>-7.71416261549E-2</v>
      </c>
      <c r="F40">
        <f t="shared" si="0"/>
        <v>-107.91494393562587</v>
      </c>
      <c r="G40">
        <f t="shared" si="1"/>
        <v>-6.1500352625870391E-2</v>
      </c>
      <c r="I40">
        <f t="shared" si="2"/>
        <v>6.8331736934659104E-2</v>
      </c>
      <c r="J40">
        <f t="shared" si="3"/>
        <v>-108.07529454000706</v>
      </c>
      <c r="K40">
        <f t="shared" si="4"/>
        <v>4.8988522992928552E-2</v>
      </c>
      <c r="M40">
        <f t="shared" si="5"/>
        <v>-5.4430108496031027E-2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zoomScale="60" zoomScaleNormal="60" workbookViewId="0"/>
  </sheetViews>
  <sheetFormatPr defaultRowHeight="14.4"/>
  <cols>
    <col min="1" max="1" width="14.21875" bestFit="1" customWidth="1"/>
    <col min="2" max="2" width="27.6640625" bestFit="1" customWidth="1"/>
    <col min="3" max="5" width="23.6640625" bestFit="1" customWidth="1"/>
    <col min="6" max="6" width="9" bestFit="1" customWidth="1"/>
    <col min="7" max="7" width="12.6640625" bestFit="1" customWidth="1"/>
    <col min="8" max="8" width="18.109375" bestFit="1" customWidth="1"/>
    <col min="9" max="11" width="12.6640625" bestFit="1" customWidth="1"/>
    <col min="12" max="12" width="17.5546875" bestFit="1" customWidth="1"/>
    <col min="13" max="13" width="12.6640625" bestFit="1" customWidth="1"/>
  </cols>
  <sheetData>
    <row r="1" spans="1:6">
      <c r="A1" t="s">
        <v>0</v>
      </c>
      <c r="B1" t="s">
        <v>18</v>
      </c>
      <c r="C1" t="s">
        <v>19</v>
      </c>
      <c r="D1" t="s">
        <v>20</v>
      </c>
      <c r="E1" t="s">
        <v>20</v>
      </c>
      <c r="F1" t="s">
        <v>21</v>
      </c>
    </row>
    <row r="2" spans="1:6">
      <c r="A2" t="s">
        <v>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</row>
    <row r="3" spans="1:6">
      <c r="A3" t="s">
        <v>2</v>
      </c>
      <c r="B3" t="s">
        <v>27</v>
      </c>
      <c r="C3" t="s">
        <v>28</v>
      </c>
      <c r="D3" t="s">
        <v>28</v>
      </c>
      <c r="E3" t="s">
        <v>28</v>
      </c>
      <c r="F3" t="s">
        <v>29</v>
      </c>
    </row>
    <row r="4" spans="1:6">
      <c r="A4">
        <v>16.000548284800001</v>
      </c>
      <c r="B4">
        <v>-2.0259773730799999</v>
      </c>
      <c r="C4">
        <v>3.2089408820399998E-2</v>
      </c>
      <c r="D4">
        <v>-2.0258590375200001</v>
      </c>
      <c r="E4">
        <v>-1.09615488442E-2</v>
      </c>
      <c r="F4" t="s">
        <v>31</v>
      </c>
    </row>
    <row r="5" spans="1:6">
      <c r="A5">
        <v>12.990486947300001</v>
      </c>
      <c r="B5">
        <v>-5.0332885428200003</v>
      </c>
      <c r="C5">
        <v>3.2158514820799997E-2</v>
      </c>
      <c r="D5">
        <v>-5.0350453213800002</v>
      </c>
      <c r="E5">
        <v>-9.2608263032100003E-3</v>
      </c>
      <c r="F5" t="s">
        <v>21</v>
      </c>
    </row>
    <row r="6" spans="1:6">
      <c r="A6">
        <v>9.9799483714800008</v>
      </c>
      <c r="B6">
        <v>-8.0484708746900004</v>
      </c>
      <c r="C6">
        <v>2.4833271992999999E-2</v>
      </c>
      <c r="D6">
        <v>-8.0404259737500006</v>
      </c>
      <c r="E6" s="2">
        <v>-3.27710296996E-3</v>
      </c>
      <c r="F6" t="s">
        <v>21</v>
      </c>
    </row>
    <row r="7" spans="1:6">
      <c r="A7">
        <v>6.9698870340300001</v>
      </c>
      <c r="B7">
        <v>-11.058573988799999</v>
      </c>
      <c r="C7">
        <v>2.21104336587E-2</v>
      </c>
      <c r="D7">
        <v>-11.052466562199999</v>
      </c>
      <c r="E7">
        <v>-4.4306850409899998E-3</v>
      </c>
      <c r="F7" t="s">
        <v>21</v>
      </c>
    </row>
    <row r="8" spans="1:6">
      <c r="A8">
        <v>3.9593484582</v>
      </c>
      <c r="B8">
        <v>-14.068834066899999</v>
      </c>
      <c r="C8">
        <v>1.97074446148E-2</v>
      </c>
      <c r="D8">
        <v>-14.0603164004</v>
      </c>
      <c r="E8">
        <v>-9.1614755030799998E-4</v>
      </c>
      <c r="F8" t="s">
        <v>21</v>
      </c>
    </row>
    <row r="9" spans="1:6">
      <c r="A9">
        <v>0.94928712075400001</v>
      </c>
      <c r="B9">
        <v>-17.078588072199999</v>
      </c>
      <c r="C9">
        <v>1.7333714990400002E-2</v>
      </c>
      <c r="D9">
        <v>-17.071979301900001</v>
      </c>
      <c r="E9">
        <v>-1.6920426415499999E-3</v>
      </c>
      <c r="F9" t="s">
        <v>21</v>
      </c>
    </row>
    <row r="10" spans="1:6">
      <c r="A10">
        <v>-2.0598053733900001</v>
      </c>
      <c r="B10">
        <v>-20.100092822600001</v>
      </c>
      <c r="C10">
        <v>2.24125998608E-3</v>
      </c>
      <c r="D10">
        <v>-20.094524906499998</v>
      </c>
      <c r="E10">
        <v>-1.4319749836E-2</v>
      </c>
      <c r="F10" t="s">
        <v>30</v>
      </c>
    </row>
    <row r="11" spans="1:6">
      <c r="A11">
        <v>-5.0692678508700002</v>
      </c>
      <c r="B11">
        <v>-23.106053044300001</v>
      </c>
      <c r="C11">
        <v>3.0629874497099998E-3</v>
      </c>
      <c r="D11">
        <v>-23.1027035573</v>
      </c>
      <c r="E11">
        <v>-1.22104184893E-2</v>
      </c>
      <c r="F11" t="s">
        <v>31</v>
      </c>
    </row>
    <row r="12" spans="1:6">
      <c r="A12">
        <v>-8.0804052866700005</v>
      </c>
      <c r="B12">
        <v>-26.116664524600001</v>
      </c>
      <c r="C12" s="2">
        <v>9.0692276138400001E-4</v>
      </c>
      <c r="D12">
        <v>-26.110862445599999</v>
      </c>
      <c r="E12">
        <v>-8.4059068176799995E-3</v>
      </c>
      <c r="F12" t="s">
        <v>21</v>
      </c>
    </row>
    <row r="13" spans="1:6">
      <c r="A13">
        <v>-11.089867764199999</v>
      </c>
      <c r="B13">
        <v>-29.126066704100001</v>
      </c>
      <c r="C13">
        <v>-1.71330756994E-3</v>
      </c>
      <c r="D13">
        <v>-29.122215165299998</v>
      </c>
      <c r="E13">
        <v>-9.4706444305300008E-3</v>
      </c>
      <c r="F13" t="s">
        <v>21</v>
      </c>
    </row>
    <row r="14" spans="1:6">
      <c r="A14">
        <v>-14.099559359000001</v>
      </c>
      <c r="B14">
        <v>-32.1377382481</v>
      </c>
      <c r="C14">
        <v>-6.3739891573699999E-3</v>
      </c>
      <c r="D14">
        <v>-32.1260190339</v>
      </c>
      <c r="E14">
        <v>-2.7573506381800002E-3</v>
      </c>
      <c r="F14" t="s">
        <v>21</v>
      </c>
    </row>
    <row r="15" spans="1:6">
      <c r="A15">
        <v>-17.110467677399999</v>
      </c>
      <c r="B15">
        <v>-35.148676794099998</v>
      </c>
      <c r="C15">
        <v>-9.0860327466499996E-3</v>
      </c>
      <c r="D15">
        <v>-35.138714230200002</v>
      </c>
      <c r="E15">
        <v>-3.7183272201199999E-3</v>
      </c>
      <c r="F15" t="s">
        <v>21</v>
      </c>
    </row>
    <row r="16" spans="1:6">
      <c r="A16">
        <v>-20.1201592723</v>
      </c>
      <c r="B16">
        <v>-38.157982801300001</v>
      </c>
      <c r="C16">
        <v>-1.13811775379E-2</v>
      </c>
      <c r="D16">
        <v>-38.145672630100002</v>
      </c>
      <c r="E16" s="2">
        <v>-1.5956472965000001E-4</v>
      </c>
      <c r="F16" t="s">
        <v>21</v>
      </c>
    </row>
    <row r="17" spans="1:6">
      <c r="A17">
        <v>-23.1290231304</v>
      </c>
      <c r="B17">
        <v>-41.166596575100002</v>
      </c>
      <c r="C17">
        <v>-1.38110883592E-2</v>
      </c>
      <c r="D17">
        <v>-41.1561352262</v>
      </c>
      <c r="E17" s="2">
        <v>-9.3296216563500004E-4</v>
      </c>
      <c r="F17" t="s">
        <v>21</v>
      </c>
    </row>
    <row r="18" spans="1:6">
      <c r="A18">
        <v>-26.1393135852</v>
      </c>
      <c r="B18">
        <v>-44.157287669500001</v>
      </c>
      <c r="C18" s="2">
        <v>3.10700634336E-3</v>
      </c>
      <c r="D18">
        <v>-44.158351182700002</v>
      </c>
      <c r="E18">
        <v>7.9672679225899993E-3</v>
      </c>
      <c r="F18" t="s">
        <v>31</v>
      </c>
    </row>
    <row r="19" spans="1:6">
      <c r="A19">
        <v>-29.1496230437</v>
      </c>
      <c r="B19">
        <v>-47.167372461100001</v>
      </c>
      <c r="C19" s="2">
        <v>6.5039051087700003E-4</v>
      </c>
      <c r="D19">
        <v>-47.170297214100003</v>
      </c>
      <c r="E19">
        <v>7.1564320171599999E-3</v>
      </c>
      <c r="F19" t="s">
        <v>31</v>
      </c>
    </row>
    <row r="20" spans="1:6">
      <c r="A20">
        <v>-32.159913498500003</v>
      </c>
      <c r="B20">
        <v>-50.1775331073</v>
      </c>
      <c r="C20" s="2">
        <v>-1.9010666849899999E-3</v>
      </c>
      <c r="D20">
        <v>-50.177414951999999</v>
      </c>
      <c r="E20">
        <v>1.11548807014E-2</v>
      </c>
      <c r="F20" t="s">
        <v>30</v>
      </c>
    </row>
    <row r="21" spans="1:6">
      <c r="A21">
        <v>-35.170222956899998</v>
      </c>
      <c r="B21">
        <v>-53.186969828599999</v>
      </c>
      <c r="C21">
        <v>-3.7096121942299999E-3</v>
      </c>
      <c r="D21">
        <v>-53.189977813100001</v>
      </c>
      <c r="E21">
        <v>9.7272150573399999E-3</v>
      </c>
      <c r="F21" t="s">
        <v>31</v>
      </c>
    </row>
    <row r="22" spans="1:6">
      <c r="A22">
        <v>-38.1805134118</v>
      </c>
      <c r="B22">
        <v>-56.2027423304</v>
      </c>
      <c r="C22">
        <v>-1.18729250274E-2</v>
      </c>
      <c r="D22">
        <v>-56.196597127300002</v>
      </c>
      <c r="E22">
        <v>1.4224087469499999E-2</v>
      </c>
      <c r="F22" t="s">
        <v>30</v>
      </c>
    </row>
    <row r="23" spans="1:6">
      <c r="A23">
        <v>-41.190822870200002</v>
      </c>
      <c r="B23">
        <v>-59.210494157200003</v>
      </c>
      <c r="C23">
        <v>-1.19965760862E-2</v>
      </c>
      <c r="D23">
        <v>-59.206567311699999</v>
      </c>
      <c r="E23">
        <v>1.5389098560700001E-2</v>
      </c>
      <c r="F23" t="s">
        <v>30</v>
      </c>
    </row>
    <row r="24" spans="1:6">
      <c r="A24">
        <v>-44.1996679652</v>
      </c>
      <c r="B24">
        <v>-62.218496624899998</v>
      </c>
      <c r="C24">
        <v>-1.38339271441E-2</v>
      </c>
      <c r="D24">
        <v>-62.210938131299997</v>
      </c>
      <c r="E24">
        <v>2.0688709382999999E-2</v>
      </c>
      <c r="F24" t="s">
        <v>32</v>
      </c>
    </row>
    <row r="25" spans="1:6">
      <c r="A25">
        <v>-47.209378804300002</v>
      </c>
      <c r="B25">
        <v>-65.227417821700001</v>
      </c>
      <c r="C25">
        <v>-1.5725034419E-2</v>
      </c>
      <c r="D25">
        <v>-65.225580280599999</v>
      </c>
      <c r="E25">
        <v>1.6582971910200001E-2</v>
      </c>
      <c r="F25" t="s">
        <v>30</v>
      </c>
    </row>
    <row r="26" spans="1:6">
      <c r="A26">
        <v>-50.220267878500003</v>
      </c>
      <c r="B26">
        <v>-68.249855108999995</v>
      </c>
      <c r="C26">
        <v>-2.9955046431300002E-2</v>
      </c>
      <c r="D26">
        <v>-68.248908766100001</v>
      </c>
      <c r="E26" s="2">
        <v>4.9694566548600001E-3</v>
      </c>
      <c r="F26" t="s">
        <v>31</v>
      </c>
    </row>
    <row r="27" spans="1:6">
      <c r="A27">
        <v>-53.229978717599998</v>
      </c>
      <c r="B27">
        <v>-71.254870178600001</v>
      </c>
      <c r="C27">
        <v>-2.7940026510699999E-2</v>
      </c>
      <c r="D27">
        <v>-71.259469360699995</v>
      </c>
      <c r="E27">
        <v>4.94527397393E-3</v>
      </c>
      <c r="F27" t="s">
        <v>31</v>
      </c>
    </row>
    <row r="28" spans="1:6">
      <c r="A28">
        <v>-56.239422672499998</v>
      </c>
      <c r="B28">
        <v>-74.264069207899993</v>
      </c>
      <c r="C28">
        <v>-3.0375612760799999E-2</v>
      </c>
      <c r="D28">
        <v>-74.266433777000003</v>
      </c>
      <c r="E28">
        <v>8.2503121758000005E-3</v>
      </c>
      <c r="F28" t="s">
        <v>30</v>
      </c>
    </row>
    <row r="29" spans="1:6">
      <c r="A29">
        <v>-59.2505786308</v>
      </c>
      <c r="B29">
        <v>-77.269118863299994</v>
      </c>
      <c r="C29">
        <v>-2.6951346456499999E-2</v>
      </c>
      <c r="D29">
        <v>-77.286428517499999</v>
      </c>
      <c r="E29" s="2">
        <v>2.37499190206E-4</v>
      </c>
      <c r="F29" t="s">
        <v>21</v>
      </c>
    </row>
    <row r="30" spans="1:6">
      <c r="A30">
        <v>-62.260022585800002</v>
      </c>
      <c r="B30">
        <v>-80.266601434500004</v>
      </c>
      <c r="C30">
        <v>-1.7670474555900002E-2</v>
      </c>
      <c r="D30">
        <v>-80.294131262099995</v>
      </c>
      <c r="E30" s="2">
        <v>2.80420916307E-3</v>
      </c>
      <c r="F30" t="s">
        <v>31</v>
      </c>
    </row>
    <row r="31" spans="1:6">
      <c r="A31">
        <v>-65.269135045799999</v>
      </c>
      <c r="B31">
        <v>-83.274528106100007</v>
      </c>
      <c r="C31">
        <v>-1.9164902637700001E-2</v>
      </c>
      <c r="D31">
        <v>-83.291723926000003</v>
      </c>
      <c r="E31" s="2">
        <v>1.51494139283E-2</v>
      </c>
      <c r="F31" t="s">
        <v>30</v>
      </c>
    </row>
    <row r="32" spans="1:6">
      <c r="A32">
        <v>-68.280622499000003</v>
      </c>
      <c r="B32">
        <v>-86.285549970700004</v>
      </c>
      <c r="C32" s="2">
        <v>-2.13816459556E-2</v>
      </c>
      <c r="D32">
        <v>-86.330484833599996</v>
      </c>
      <c r="E32">
        <v>-1.12979802931E-2</v>
      </c>
      <c r="F32" t="s">
        <v>31</v>
      </c>
    </row>
    <row r="33" spans="1:6">
      <c r="A33">
        <v>-71.289734959100002</v>
      </c>
      <c r="B33">
        <v>-89.268732813100002</v>
      </c>
      <c r="C33">
        <v>1.8677550831300001E-3</v>
      </c>
      <c r="D33">
        <v>-89.320850892400003</v>
      </c>
      <c r="E33">
        <v>8.2738296801500005E-3</v>
      </c>
      <c r="F33" t="s">
        <v>31</v>
      </c>
    </row>
    <row r="34" spans="1:6">
      <c r="A34">
        <v>-74.299777533400004</v>
      </c>
      <c r="B34">
        <v>-92.214520404200002</v>
      </c>
      <c r="C34">
        <v>6.3441693320400006E-2</v>
      </c>
      <c r="D34">
        <v>-92.364491921400003</v>
      </c>
      <c r="E34">
        <v>-2.4498961184299999E-2</v>
      </c>
      <c r="F34" t="s">
        <v>31</v>
      </c>
    </row>
    <row r="35" spans="1:6">
      <c r="A35">
        <v>-77.308291854700002</v>
      </c>
      <c r="B35">
        <v>-95.168215823500006</v>
      </c>
      <c r="C35">
        <v>0.115580911523</v>
      </c>
      <c r="D35">
        <v>-95.398765339899995</v>
      </c>
      <c r="E35">
        <v>-4.94328137808E-2</v>
      </c>
      <c r="F35" t="s">
        <v>31</v>
      </c>
    </row>
    <row r="36" spans="1:6">
      <c r="A36">
        <v>-80.320377446699993</v>
      </c>
      <c r="B36">
        <v>-98.180556656700006</v>
      </c>
      <c r="C36">
        <v>0.11264280566400001</v>
      </c>
      <c r="D36">
        <v>-98.364574208999997</v>
      </c>
      <c r="E36">
        <v>-2.3298667432500001E-3</v>
      </c>
      <c r="F36" t="s">
        <v>21</v>
      </c>
    </row>
    <row r="37" spans="1:6">
      <c r="A37">
        <v>-83.328891767900004</v>
      </c>
      <c r="B37">
        <v>-101.169651704</v>
      </c>
      <c r="C37">
        <v>0.12938239591199999</v>
      </c>
      <c r="D37">
        <v>-101.44314028300001</v>
      </c>
      <c r="E37">
        <v>-7.1556374388500002E-2</v>
      </c>
      <c r="F37" t="s">
        <v>31</v>
      </c>
    </row>
    <row r="38" spans="1:6">
      <c r="A38">
        <v>-86.335200246599996</v>
      </c>
      <c r="B38">
        <v>-104.075425431</v>
      </c>
      <c r="C38">
        <v>0.22723942817699999</v>
      </c>
      <c r="D38">
        <v>-104.550084759</v>
      </c>
      <c r="E38">
        <v>-0.17136773227900001</v>
      </c>
      <c r="F38" t="s">
        <v>30</v>
      </c>
    </row>
    <row r="39" spans="1:6">
      <c r="A39">
        <v>-89.357666636800005</v>
      </c>
      <c r="B39">
        <v>-107.224514556</v>
      </c>
      <c r="C39">
        <v>9.7924582704099997E-2</v>
      </c>
      <c r="D39">
        <v>-107.604769688</v>
      </c>
      <c r="E39">
        <v>-0.20275719956400001</v>
      </c>
      <c r="F39" t="s">
        <v>30</v>
      </c>
    </row>
    <row r="40" spans="1:6">
      <c r="A40">
        <v>-90.002618672899999</v>
      </c>
      <c r="B40">
        <v>-107.853443583</v>
      </c>
      <c r="C40">
        <v>0.11337313335599999</v>
      </c>
      <c r="D40">
        <v>-108.12428306299999</v>
      </c>
      <c r="E40">
        <v>-7.71416261549E-2</v>
      </c>
      <c r="F40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Sheet4</vt:lpstr>
      <vt:lpstr>Sheet4!linearity</vt:lpstr>
      <vt:lpstr>Sheet1!preditcted_ch._A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sztenp</dc:creator>
  <cp:lastModifiedBy>sztenp</cp:lastModifiedBy>
  <dcterms:created xsi:type="dcterms:W3CDTF">2015-02-22T22:19:10Z</dcterms:created>
  <dcterms:modified xsi:type="dcterms:W3CDTF">2015-03-16T00:22:38Z</dcterms:modified>
</cp:coreProperties>
</file>